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2165" activeTab="2"/>
  </bookViews>
  <sheets>
    <sheet name="附件1" sheetId="1" r:id="rId1"/>
    <sheet name="附件2" sheetId="2" r:id="rId2"/>
    <sheet name="附件3" sheetId="3" r:id="rId3"/>
  </sheets>
  <definedNames>
    <definedName name="_xlnm._FilterDatabase" localSheetId="0" hidden="1">附件1!$A$9:$D$260</definedName>
    <definedName name="_xlnm._FilterDatabase" localSheetId="2" hidden="1">附件3!$A$8:$IT$58</definedName>
    <definedName name="_xlnm.Print_Titles" localSheetId="2">附件3!$4:$7</definedName>
    <definedName name="_xlnm.Print_Titles" localSheetId="0">附件1!$5:$5</definedName>
  </definedNames>
  <calcPr calcId="144525"/>
</workbook>
</file>

<file path=xl/sharedStrings.xml><?xml version="1.0" encoding="utf-8"?>
<sst xmlns="http://schemas.openxmlformats.org/spreadsheetml/2006/main" count="857" uniqueCount="245">
  <si>
    <t>附件1</t>
  </si>
  <si>
    <t>提前下达2024年自治区生态环境保护专项资金表</t>
  </si>
  <si>
    <t>单位：万元</t>
  </si>
  <si>
    <t>地  区/项目名称</t>
  </si>
  <si>
    <t>自治区资金</t>
  </si>
  <si>
    <t>支出科目</t>
  </si>
  <si>
    <t>全区合计</t>
  </si>
  <si>
    <t>全区设区市本级小计</t>
  </si>
  <si>
    <t>全区城区小计</t>
  </si>
  <si>
    <t>全区县(市)小计</t>
  </si>
  <si>
    <t>南宁市小计</t>
  </si>
  <si>
    <t>南宁市本级</t>
  </si>
  <si>
    <t>生态环境科普基地能力建设项目</t>
  </si>
  <si>
    <t>2110199-其他环境保护管理事务支出</t>
  </si>
  <si>
    <t>市级生态环境区域监测中心能力建设</t>
  </si>
  <si>
    <t>2111101-生态环境监测与信息</t>
  </si>
  <si>
    <t>入河排污口排查</t>
  </si>
  <si>
    <t>2110302-水体</t>
  </si>
  <si>
    <t>邕江流域水生态现状调查评估</t>
  </si>
  <si>
    <t>农业面源污染治理与监督指导试点项目</t>
  </si>
  <si>
    <t>2110402-农村环境保护</t>
  </si>
  <si>
    <t>广西“我是生态环境讲解员”专项</t>
  </si>
  <si>
    <t>秸秆焚烧智能化监控建设项目</t>
  </si>
  <si>
    <t>2110301-大气</t>
  </si>
  <si>
    <t>市级生态环境综合执法能力建设</t>
  </si>
  <si>
    <t>2110299-其他环境监测与监察支出</t>
  </si>
  <si>
    <t>城区小计</t>
  </si>
  <si>
    <t>邕宁区</t>
  </si>
  <si>
    <t>生态示范创建巩固提升项目</t>
  </si>
  <si>
    <t>2110401-生态保护</t>
  </si>
  <si>
    <t>县级小计</t>
  </si>
  <si>
    <t>宾阳县</t>
  </si>
  <si>
    <t>清水河（宾阳段）水污染防治工程项目</t>
  </si>
  <si>
    <t>上林县</t>
  </si>
  <si>
    <t>广西生态特色文化旅游示范镇提升项目</t>
  </si>
  <si>
    <t>马山县</t>
  </si>
  <si>
    <t>国家生态文明示范创建和自治区生态文明示范创建奖励</t>
  </si>
  <si>
    <t>柳州市小计</t>
  </si>
  <si>
    <t>柳州市本级</t>
  </si>
  <si>
    <t>自然保护地生态环境保护成效评估</t>
  </si>
  <si>
    <t>2110406-自然保护地</t>
  </si>
  <si>
    <t>广西新污染物风险筛查技术服务</t>
  </si>
  <si>
    <t>2110304-固体废弃物与化学品</t>
  </si>
  <si>
    <t>生态工业园区建设</t>
  </si>
  <si>
    <t>广西城市功能区声环境质量自动监测系统建设项目</t>
  </si>
  <si>
    <t>柳州市（区域性）环保建设项目金融支持模式实施方案</t>
  </si>
  <si>
    <t>柳州市气候投融资专项项目</t>
  </si>
  <si>
    <t>广西环境监管执法补助资金</t>
  </si>
  <si>
    <t>鹿寨县</t>
  </si>
  <si>
    <t>融水苗族自治县</t>
  </si>
  <si>
    <t>三江侗族自治县</t>
  </si>
  <si>
    <t>桂林市小计</t>
  </si>
  <si>
    <t>桂林市本级</t>
  </si>
  <si>
    <t>长江流域水生态现状调查评估</t>
  </si>
  <si>
    <t>阳朔县</t>
  </si>
  <si>
    <t>资源县</t>
  </si>
  <si>
    <t>梧州市小计</t>
  </si>
  <si>
    <t>梧州市本级</t>
  </si>
  <si>
    <t>环境标志建设</t>
  </si>
  <si>
    <t>农业面源污染监测评估</t>
  </si>
  <si>
    <t>西江（梧州段）水生态调查评估</t>
  </si>
  <si>
    <t>广西区域环境应急物资储备项目</t>
  </si>
  <si>
    <t>重点河流环境应急“一河一策一图”</t>
  </si>
  <si>
    <t>苍梧县</t>
  </si>
  <si>
    <t>藤县</t>
  </si>
  <si>
    <t>蒙山县</t>
  </si>
  <si>
    <t>北海市小计</t>
  </si>
  <si>
    <t>北海市本级</t>
  </si>
  <si>
    <t>广西跨区域（北海-玉林）深海排放生态补偿研究</t>
  </si>
  <si>
    <t>北海市涠洲岛国际生态岛规划项目</t>
  </si>
  <si>
    <t>2110105-环境保护法规、规划及标准</t>
  </si>
  <si>
    <t>北海市美丽海湾建设项目</t>
  </si>
  <si>
    <t>合浦县</t>
  </si>
  <si>
    <t>西门江流域入河排污口环境治理项目</t>
  </si>
  <si>
    <t>防城港市小计</t>
  </si>
  <si>
    <t>防城港市本级</t>
  </si>
  <si>
    <t>防城港市美丽海湾建设项目</t>
  </si>
  <si>
    <t>六省（区）核应急区域合作专项活动</t>
  </si>
  <si>
    <t>2110204-核与辐射安全监督</t>
  </si>
  <si>
    <t>东兴市</t>
  </si>
  <si>
    <t>钦州市小计</t>
  </si>
  <si>
    <t>钦州市本级</t>
  </si>
  <si>
    <t>西江流域船舶尾气排放遥感监测服务项目</t>
  </si>
  <si>
    <t>广西挥发性有机物排查综合整治项目</t>
  </si>
  <si>
    <t>推进清洁生产审核创新试点建设工作</t>
  </si>
  <si>
    <t>钦州市美丽海湾建设项目</t>
  </si>
  <si>
    <t>广西平陆运河（钦州段）生态环境保护高质量发展及生态廊道建设规划方案</t>
  </si>
  <si>
    <t>钦北区</t>
  </si>
  <si>
    <t>贵港市小计</t>
  </si>
  <si>
    <t>贵港市本级</t>
  </si>
  <si>
    <t>覃塘区</t>
  </si>
  <si>
    <t>平南县</t>
  </si>
  <si>
    <t>桂平市</t>
  </si>
  <si>
    <t>玉林市小计</t>
  </si>
  <si>
    <t>玉林市本级</t>
  </si>
  <si>
    <t>九洲江流域综合治理与产业协同增效实施方案</t>
  </si>
  <si>
    <t>玉州区</t>
  </si>
  <si>
    <t>玉州区南流江流域雅桥江支流水污染防治</t>
  </si>
  <si>
    <t>容县</t>
  </si>
  <si>
    <t>北流市</t>
  </si>
  <si>
    <t>兴业县</t>
  </si>
  <si>
    <t>贺州市小计</t>
  </si>
  <si>
    <t>贺州市本级</t>
  </si>
  <si>
    <t>平桂区</t>
  </si>
  <si>
    <t>昭平县</t>
  </si>
  <si>
    <t>富川瑶族自治县</t>
  </si>
  <si>
    <t>百色市小计</t>
  </si>
  <si>
    <t>百色市本级</t>
  </si>
  <si>
    <t>生态示范创建巩固提升（补助市县）项目</t>
  </si>
  <si>
    <t>广西跨省大型水利水电行业环境评估及对策研究</t>
  </si>
  <si>
    <t>凌云县</t>
  </si>
  <si>
    <t>西林县</t>
  </si>
  <si>
    <t>河池市小计</t>
  </si>
  <si>
    <t>河池市本级</t>
  </si>
  <si>
    <t>宜州区</t>
  </si>
  <si>
    <t>罗城仫佬族自治县</t>
  </si>
  <si>
    <t>南丹县</t>
  </si>
  <si>
    <t>刁江重点支流水质提升项目</t>
  </si>
  <si>
    <t>凤山县</t>
  </si>
  <si>
    <t>来宾市小计</t>
  </si>
  <si>
    <t>来宾市本级</t>
  </si>
  <si>
    <t>武宣县</t>
  </si>
  <si>
    <t>金秀瑶族自治县</t>
  </si>
  <si>
    <t>忻城县</t>
  </si>
  <si>
    <t>2110405-自然保护地</t>
  </si>
  <si>
    <t>崇左市小计</t>
  </si>
  <si>
    <t>崇左市本级</t>
  </si>
  <si>
    <t>大新县</t>
  </si>
  <si>
    <t>凭祥市</t>
  </si>
  <si>
    <t>附件2</t>
  </si>
  <si>
    <t xml:space="preserve">    2024年自治区生态环境保护专项资金绩效目标表</t>
  </si>
  <si>
    <t>项目编号</t>
  </si>
  <si>
    <t>资金名称</t>
  </si>
  <si>
    <t>自治区生态环境保护专项资金</t>
  </si>
  <si>
    <t>项目主管单位</t>
  </si>
  <si>
    <t>自治区生态环境厅</t>
  </si>
  <si>
    <t>设立年限</t>
  </si>
  <si>
    <t>2023年-2024年</t>
  </si>
  <si>
    <t>资金总额</t>
  </si>
  <si>
    <t>合计（万元）</t>
  </si>
  <si>
    <t>其中：自治区本级</t>
  </si>
  <si>
    <t>补助市县</t>
  </si>
  <si>
    <t>16288</t>
  </si>
  <si>
    <t>项目概况</t>
  </si>
  <si>
    <t>深入贯彻习近平生态文明思想，落实《中共广西壮族自治区委员会关于厚植生态环境优势推动绿色发展迈出新步伐的决定》（桂发(2022〕10号），支持重点流域水污染防治，加强入河入海排污口监督管理；支持秸秆禁烧智能化监控建设，开展广西挥发性有机物排查综合整治、西江流域船舶尾气排放遥感监测服务；支持环境执法和应急处置能力建设，推进清洁生产审核创新试点建设，实施国家级生态文明示范创建奖励，建设广西区域环境应急物资储备库，开展广西新污染物风险筛查技术服务、柳州市气候投融资试点研究技术服务、广西陆域生物多样性保护优先区域南岭山地生物多样性调查与评估、自然保护地生态环境保护成效评估、农业面源污染监测评估、广西大型水利枢纽鱼道实施效果评估、水生态调查评估等。</t>
  </si>
  <si>
    <t>项目起始时间</t>
  </si>
  <si>
    <t>2024年1月</t>
  </si>
  <si>
    <t>项目终止时间</t>
  </si>
  <si>
    <t>2024年12月</t>
  </si>
  <si>
    <t>项目实施进度安排</t>
  </si>
  <si>
    <t>2024年3月前完成年度工作计划、方案；2024年7月开展中期检查；2024年12月前开展督查验收。跨年度项目以项目实际计划为准。</t>
  </si>
  <si>
    <t>资金分配方式</t>
  </si>
  <si>
    <t>因素法( √ )  项目法（ √ ） 其他________（ ）</t>
  </si>
  <si>
    <t>绩效目标</t>
  </si>
  <si>
    <t>推动中央生态环境保护督察反馈问题整改，完成我区“十四五”生态环境保护年度约束性指标任务，打好污染防治攻坚战，确保我区生态环境质量持续保持全国前列。具体指标以2024年国家下达指标为准。</t>
  </si>
  <si>
    <t>项目年度绩效目标衡量指标</t>
  </si>
  <si>
    <t>一级指标</t>
  </si>
  <si>
    <t>二级指标</t>
  </si>
  <si>
    <t>指标内容</t>
  </si>
  <si>
    <t>指标值</t>
  </si>
  <si>
    <t>产出指标</t>
  </si>
  <si>
    <t>产出数量</t>
  </si>
  <si>
    <t>生态环境科普基地能力建设个数（个）</t>
  </si>
  <si>
    <t>环境标志建设（个）</t>
  </si>
  <si>
    <t>市级生态环境区域监测中心能力建设个数（个）</t>
  </si>
  <si>
    <t>西江流域船舶尾气排放遥感监测服务个数（个）</t>
  </si>
  <si>
    <t>广西挥发性有机物排查综合整治项目个数（个）</t>
  </si>
  <si>
    <t>推进清洁生产审核创新试点建设工作数（个）</t>
  </si>
  <si>
    <t>长江流域水生态现状调查评估报告（份）</t>
  </si>
  <si>
    <t>入河排污口排查数（个）</t>
  </si>
  <si>
    <t>自然保护地生态环境保护成效评估报告（份）</t>
  </si>
  <si>
    <t>农业面源污染监测评估完成地面综合监测、卫星遥感监测、调查监测区域数量(个)</t>
  </si>
  <si>
    <t>《广西重点行业化学物质信息调查与数据质量审核研究报告》（份）</t>
  </si>
  <si>
    <t>《广西典型新污染物环境风险评估研究报告》（份）</t>
  </si>
  <si>
    <t>广西化学物质信息调查企业数</t>
  </si>
  <si>
    <t>化学物质信息调查数据质量审核企业数（家）</t>
  </si>
  <si>
    <t>重点管控新污染物辅助监测与风险评估企业数（家）</t>
  </si>
  <si>
    <t>生态工业园区建设数（个）</t>
  </si>
  <si>
    <t>九洲江流域综合治理与产业协同增效实施方案（份）</t>
  </si>
  <si>
    <t>广西跨区域（北海-玉林）深海排放生态补偿研究（份）</t>
  </si>
  <si>
    <t>生态示范创建巩固提升（市数）</t>
  </si>
  <si>
    <t>广西生态特色文化旅游示范镇提升项目（（市数）</t>
  </si>
  <si>
    <t>邕江流域水生态现状调查评估（份）</t>
  </si>
  <si>
    <t>防城港市美丽海湾建设项目（清理海湾垃圾，吨）</t>
  </si>
  <si>
    <t>北海市涠洲岛国际生态岛规划项目（个）</t>
  </si>
  <si>
    <t>建设污水生态处理塘数量（张）</t>
  </si>
  <si>
    <t>农业面源污染治理与监督指导试点项目报告（份）</t>
  </si>
  <si>
    <t>广西跨省大型水利水电行业环境评估及对策研究报告（份）</t>
  </si>
  <si>
    <t>城市功能区声环境质量自动监测系统建设（个）</t>
  </si>
  <si>
    <t>人工湿地面积（㎡）</t>
  </si>
  <si>
    <t>清理防城港、北海、钦州市景区以外海岸线岸滩和海面漂浮垃圾数量（吨）</t>
  </si>
  <si>
    <t>西门江流域入河排污口环境治理项目建截污工程数量（个）</t>
  </si>
  <si>
    <t>清水河（宾阳段）水污染防治工程项目（污水管网长度，公里）</t>
  </si>
  <si>
    <t>国家生态文明示范创建和自治区生态文明示范创建奖励（奖励市县，个）</t>
  </si>
  <si>
    <t>柳州市（区域性）环保建设项目金融支持模式实施方案（份）</t>
  </si>
  <si>
    <t>北海市美丽海湾建设项目（清理海面漂浮垃圾，吨）</t>
  </si>
  <si>
    <t>六省（区）核应急区域合作专项活动（活动次数，次）</t>
  </si>
  <si>
    <t>柳州市气候投融资专项项目（个）</t>
  </si>
  <si>
    <t>广西平陆运河（钦州段）生态环境保护高质量发展及生态廊道建设规划方案（规划报告，份）</t>
  </si>
  <si>
    <t>地市开展一次“我是生态环境讲解员”比赛活动（个）</t>
  </si>
  <si>
    <t>西江（梧州段）水生态调查评估，编制评估报告（份）</t>
  </si>
  <si>
    <t>秸秆焚烧智能化监控建设项目惠及城市数量（市）</t>
  </si>
  <si>
    <t>市级生态环境综合执法能力建设（市数）</t>
  </si>
  <si>
    <t>重点单位环境监督现场检查（家次）</t>
  </si>
  <si>
    <t>广西区域环境应急物资储备项目涉及应急物资主要品种（种）</t>
  </si>
  <si>
    <t>重点河流环境应急“一河一策一图”完成方案数量（份）</t>
  </si>
  <si>
    <t>产出质量</t>
  </si>
  <si>
    <t>项目验收合格率%</t>
  </si>
  <si>
    <t>产出时效</t>
  </si>
  <si>
    <t>项目开工率%</t>
  </si>
  <si>
    <t>项目完工率%</t>
  </si>
  <si>
    <t>≥72</t>
  </si>
  <si>
    <t>产出成本</t>
  </si>
  <si>
    <t>自治区生态环境保护专项资金投入（万元）</t>
  </si>
  <si>
    <t>≤16288</t>
  </si>
  <si>
    <t>效益指标</t>
  </si>
  <si>
    <t>生态效益指标</t>
  </si>
  <si>
    <t>近岸海域优良水质面积比例</t>
  </si>
  <si>
    <t>≥80%</t>
  </si>
  <si>
    <t>重点流域断面水质年度考核（达到或优于Ⅲ类）比例</t>
  </si>
  <si>
    <t>入河入海排污口水生态环境</t>
  </si>
  <si>
    <t>有效改善</t>
  </si>
  <si>
    <t>可持续影响</t>
  </si>
  <si>
    <t>环境监测、监管能力</t>
  </si>
  <si>
    <t>持续提高</t>
  </si>
  <si>
    <t>满意度指标</t>
  </si>
  <si>
    <t>公众满意度</t>
  </si>
  <si>
    <t>≥90%</t>
  </si>
  <si>
    <t>附件3</t>
  </si>
  <si>
    <t>2024年自治区生态环境保护专项资金绩效目标分解表</t>
  </si>
  <si>
    <t>序号</t>
  </si>
  <si>
    <t>地区</t>
  </si>
  <si>
    <t>产出实效</t>
  </si>
  <si>
    <t>生态效益</t>
  </si>
  <si>
    <t>广西化学物质信息调查企业数（家）</t>
  </si>
  <si>
    <t>重点管控新污染物辅助监测与风险评估企业数</t>
  </si>
  <si>
    <t>广西生态特色文化旅游示范镇提升项目（市数）</t>
  </si>
  <si>
    <t>建设污水生态处理塘数量(张)</t>
  </si>
  <si>
    <t>广西平陆运河（钦州段）生态环境保护高质量发展及生态廊道建设规划方案（份）</t>
  </si>
  <si>
    <t>各市开展一次“我是生态环境讲解员”比赛活动（个）</t>
  </si>
  <si>
    <t>秸秆焚烧智能化监控建设项目（惠及城市数量（市）</t>
  </si>
  <si>
    <t>市级生态环境综合执法能力建设（个）</t>
  </si>
  <si>
    <t>自治区生态环境保护专项资金投入（≤万元）</t>
  </si>
  <si>
    <t>合计</t>
  </si>
  <si>
    <t>≥72%</t>
  </si>
</sst>
</file>

<file path=xl/styles.xml><?xml version="1.0" encoding="utf-8"?>
<styleSheet xmlns="http://schemas.openxmlformats.org/spreadsheetml/2006/main">
  <numFmts count="6">
    <numFmt numFmtId="176" formatCode="0.000_ "/>
    <numFmt numFmtId="177"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3">
    <font>
      <sz val="12"/>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11"/>
      <name val="宋体"/>
      <charset val="134"/>
      <scheme val="minor"/>
    </font>
    <font>
      <sz val="11"/>
      <color theme="3"/>
      <name val="宋体"/>
      <charset val="134"/>
      <scheme val="minor"/>
    </font>
    <font>
      <sz val="11"/>
      <color theme="3"/>
      <name val="黑体"/>
      <charset val="134"/>
    </font>
    <font>
      <sz val="22"/>
      <name val="方正小标宋简体"/>
      <charset val="134"/>
    </font>
    <font>
      <sz val="18"/>
      <color theme="3"/>
      <name val="方正小标宋简体"/>
      <charset val="134"/>
    </font>
    <font>
      <b/>
      <sz val="11"/>
      <name val="宋体"/>
      <charset val="134"/>
      <scheme val="minor"/>
    </font>
    <font>
      <b/>
      <sz val="11"/>
      <name val="宋体"/>
      <charset val="134"/>
    </font>
    <font>
      <sz val="10"/>
      <name val="宋体"/>
      <charset val="134"/>
      <scheme val="minor"/>
    </font>
    <font>
      <sz val="11"/>
      <name val="宋体"/>
      <charset val="134"/>
    </font>
    <font>
      <sz val="10"/>
      <name val="宋体"/>
      <charset val="134"/>
    </font>
    <font>
      <sz val="14"/>
      <name val="黑体"/>
      <charset val="134"/>
    </font>
    <font>
      <sz val="18"/>
      <name val="方正小标宋简体"/>
      <charset val="134"/>
    </font>
    <font>
      <sz val="11"/>
      <name val="方正小标宋简体"/>
      <charset val="134"/>
    </font>
    <font>
      <sz val="11"/>
      <color rgb="FF000000"/>
      <name val="宋体"/>
      <charset val="134"/>
    </font>
    <font>
      <sz val="11"/>
      <color rgb="FF000000"/>
      <name val="宋体"/>
      <charset val="134"/>
      <scheme val="minor"/>
    </font>
    <font>
      <sz val="14"/>
      <name val="方正黑体_GBK"/>
      <charset val="134"/>
    </font>
    <font>
      <sz val="20"/>
      <name val="方正小标宋简体"/>
      <charset val="134"/>
    </font>
    <font>
      <b/>
      <sz val="11"/>
      <color theme="1"/>
      <name val="黑体"/>
      <charset val="134"/>
    </font>
    <font>
      <b/>
      <sz val="11"/>
      <name val="黑体"/>
      <charset val="134"/>
    </font>
    <font>
      <sz val="11"/>
      <color indexed="8"/>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b/>
      <sz val="11"/>
      <color theme="3"/>
      <name val="宋体"/>
      <charset val="134"/>
      <scheme val="minor"/>
    </font>
    <font>
      <u/>
      <sz val="11"/>
      <color rgb="FF0000FF"/>
      <name val="宋体"/>
      <charset val="134"/>
      <scheme val="minor"/>
    </font>
    <font>
      <b/>
      <sz val="13"/>
      <color theme="3"/>
      <name val="宋体"/>
      <charset val="134"/>
      <scheme val="minor"/>
    </font>
    <font>
      <sz val="9"/>
      <name val="宋体"/>
      <charset val="134"/>
    </font>
    <font>
      <b/>
      <sz val="11"/>
      <color theme="1"/>
      <name val="宋体"/>
      <charset val="134"/>
      <scheme val="minor"/>
    </font>
    <font>
      <b/>
      <sz val="15"/>
      <color theme="3"/>
      <name val="宋体"/>
      <charset val="134"/>
      <scheme val="minor"/>
    </font>
    <font>
      <sz val="11"/>
      <color rgb="FF9C0006"/>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sz val="11"/>
      <color rgb="FFFA7D00"/>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0" fontId="0" fillId="0" borderId="0"/>
    <xf numFmtId="0" fontId="0" fillId="0" borderId="0">
      <alignment vertical="center"/>
    </xf>
    <xf numFmtId="0" fontId="0" fillId="0" borderId="0"/>
    <xf numFmtId="0" fontId="24" fillId="14"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35" fillId="21" borderId="16" applyNumberFormat="false" applyAlignment="false" applyProtection="false">
      <alignment vertical="center"/>
    </xf>
    <xf numFmtId="0" fontId="36" fillId="25" borderId="17" applyNumberFormat="false" applyAlignment="false" applyProtection="false">
      <alignment vertical="center"/>
    </xf>
    <xf numFmtId="0" fontId="33" fillId="19" borderId="0" applyNumberFormat="false" applyBorder="false" applyAlignment="false" applyProtection="false">
      <alignment vertical="center"/>
    </xf>
    <xf numFmtId="0" fontId="32" fillId="0" borderId="13"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29" fillId="0" borderId="13" applyNumberFormat="false" applyFill="false" applyAlignment="false" applyProtection="false">
      <alignment vertical="center"/>
    </xf>
    <xf numFmtId="0" fontId="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16"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31" fillId="0" borderId="14" applyNumberFormat="false" applyFill="false" applyAlignment="false" applyProtection="false">
      <alignment vertical="center"/>
    </xf>
    <xf numFmtId="0" fontId="1" fillId="11"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 fillId="20"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 fillId="15" borderId="0" applyNumberFormat="false" applyBorder="false" applyAlignment="false" applyProtection="false">
      <alignment vertical="center"/>
    </xf>
    <xf numFmtId="0" fontId="30" fillId="0" borderId="0">
      <alignment vertical="center"/>
    </xf>
    <xf numFmtId="42"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1" fillId="28" borderId="0" applyNumberFormat="false" applyBorder="false" applyAlignment="false" applyProtection="false">
      <alignment vertical="center"/>
    </xf>
    <xf numFmtId="0" fontId="23" fillId="17" borderId="15" applyNumberFormat="false" applyFont="false" applyAlignment="false" applyProtection="false">
      <alignment vertical="center"/>
    </xf>
    <xf numFmtId="0" fontId="24"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40" fillId="30" borderId="0" applyNumberFormat="false" applyBorder="false" applyAlignment="false" applyProtection="false">
      <alignment vertical="center"/>
    </xf>
    <xf numFmtId="0" fontId="41" fillId="21" borderId="11" applyNumberFormat="false" applyAlignment="false" applyProtection="false">
      <alignment vertical="center"/>
    </xf>
    <xf numFmtId="0" fontId="24" fillId="13"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4" fillId="10"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6" borderId="0" applyNumberFormat="false" applyBorder="false" applyAlignment="false" applyProtection="false">
      <alignment vertical="center"/>
    </xf>
    <xf numFmtId="0" fontId="1" fillId="5" borderId="0" applyNumberFormat="false" applyBorder="false" applyAlignment="false" applyProtection="false">
      <alignment vertical="center"/>
    </xf>
    <xf numFmtId="0" fontId="25" fillId="4" borderId="11" applyNumberFormat="false" applyAlignment="false" applyProtection="false">
      <alignment vertical="center"/>
    </xf>
    <xf numFmtId="0" fontId="1" fillId="31"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1" fillId="2" borderId="0" applyNumberFormat="false" applyBorder="false" applyAlignment="false" applyProtection="false">
      <alignment vertical="center"/>
    </xf>
  </cellStyleXfs>
  <cellXfs count="104">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7" fillId="0" borderId="0" xfId="2" applyFont="true" applyFill="true" applyAlignment="true">
      <alignment horizontal="center" vertical="center" wrapText="true"/>
    </xf>
    <xf numFmtId="0" fontId="8" fillId="0" borderId="0" xfId="2" applyFont="true" applyFill="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11" applyNumberFormat="true" applyFont="true" applyFill="true" applyBorder="true" applyAlignment="true" applyProtection="true">
      <alignment horizontal="center" vertical="center" wrapText="true"/>
    </xf>
    <xf numFmtId="0" fontId="11" fillId="0"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2" fillId="0" borderId="1" xfId="11" applyNumberFormat="true" applyFont="true" applyFill="true" applyBorder="true" applyAlignment="true" applyProtection="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9" fontId="12" fillId="0" borderId="1" xfId="0"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right" vertical="center"/>
    </xf>
    <xf numFmtId="177" fontId="4" fillId="0" borderId="1" xfId="0" applyNumberFormat="true" applyFont="true" applyFill="true" applyBorder="true" applyAlignment="true">
      <alignment vertical="center"/>
    </xf>
    <xf numFmtId="0" fontId="4" fillId="0" borderId="1" xfId="0" applyFont="true" applyFill="true" applyBorder="true" applyAlignment="true">
      <alignment vertical="center"/>
    </xf>
    <xf numFmtId="0" fontId="13" fillId="0" borderId="1" xfId="0" applyFont="true" applyFill="true" applyBorder="true" applyAlignment="true">
      <alignment horizontal="center" vertical="center" wrapText="true"/>
    </xf>
    <xf numFmtId="0" fontId="13" fillId="0" borderId="1" xfId="0" applyNumberFormat="true" applyFont="true" applyFill="true" applyBorder="true" applyAlignment="true" applyProtection="true">
      <alignment horizontal="center" vertical="center" wrapText="true"/>
    </xf>
    <xf numFmtId="9" fontId="10" fillId="0" borderId="1" xfId="11" applyNumberFormat="true" applyFont="true" applyFill="true" applyBorder="true" applyAlignment="true">
      <alignment horizontal="center" vertical="center" wrapText="true"/>
    </xf>
    <xf numFmtId="0" fontId="0" fillId="0" borderId="0" xfId="0" applyFill="true" applyBorder="true" applyAlignment="true">
      <alignment vertical="center"/>
    </xf>
    <xf numFmtId="0" fontId="14" fillId="0" borderId="0" xfId="0" applyFont="true" applyFill="true" applyBorder="true" applyAlignment="true">
      <alignment vertical="center"/>
    </xf>
    <xf numFmtId="0" fontId="15" fillId="0" borderId="0" xfId="2" applyFont="true" applyFill="true" applyAlignment="true">
      <alignment horizontal="center" vertical="center" wrapText="true"/>
    </xf>
    <xf numFmtId="0" fontId="12" fillId="0" borderId="0" xfId="2" applyFont="true" applyFill="true" applyAlignment="true">
      <alignment horizontal="center" vertical="center" wrapText="true"/>
    </xf>
    <xf numFmtId="0" fontId="16" fillId="0" borderId="0" xfId="2" applyFont="true" applyFill="true" applyAlignment="true">
      <alignment horizontal="center" vertical="center" wrapText="true"/>
    </xf>
    <xf numFmtId="0" fontId="12" fillId="0" borderId="1" xfId="2" applyFont="true" applyFill="true" applyBorder="true" applyAlignment="true">
      <alignment horizontal="center" vertical="center" wrapText="true"/>
    </xf>
    <xf numFmtId="49" fontId="12" fillId="0" borderId="1" xfId="2" applyNumberFormat="true" applyFont="true" applyFill="true" applyBorder="true" applyAlignment="true">
      <alignment horizontal="center" vertical="center" wrapText="true"/>
    </xf>
    <xf numFmtId="0" fontId="12" fillId="0" borderId="2" xfId="2" applyFont="true" applyFill="true" applyBorder="true" applyAlignment="true">
      <alignment horizontal="center" vertical="center" wrapText="true"/>
    </xf>
    <xf numFmtId="0" fontId="12" fillId="0" borderId="2" xfId="30"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xf>
    <xf numFmtId="0" fontId="12" fillId="0" borderId="1" xfId="2" applyFont="true" applyFill="true" applyBorder="true" applyAlignment="true">
      <alignment horizontal="right" vertical="center" wrapText="true"/>
    </xf>
    <xf numFmtId="0" fontId="12" fillId="0" borderId="3" xfId="30" applyFont="true" applyFill="true" applyBorder="true" applyAlignment="true" applyProtection="true">
      <alignment horizontal="center" vertical="center" wrapText="true"/>
    </xf>
    <xf numFmtId="0" fontId="12" fillId="0" borderId="4" xfId="30" applyFont="true" applyFill="true" applyBorder="true" applyAlignment="true" applyProtection="true">
      <alignment horizontal="center" vertical="center" wrapText="true"/>
    </xf>
    <xf numFmtId="49" fontId="12" fillId="0" borderId="3" xfId="2" applyNumberFormat="true" applyFont="true" applyFill="true" applyBorder="true" applyAlignment="true">
      <alignment horizontal="right" vertical="center" wrapText="true"/>
    </xf>
    <xf numFmtId="0" fontId="12" fillId="0" borderId="3" xfId="30" applyFont="true" applyFill="true" applyBorder="true" applyAlignment="true" applyProtection="true">
      <alignment horizontal="left" vertical="center" wrapText="true"/>
    </xf>
    <xf numFmtId="0" fontId="12" fillId="0" borderId="5" xfId="30" applyFont="true" applyFill="true" applyBorder="true" applyAlignment="true" applyProtection="true">
      <alignment horizontal="left" vertical="center" wrapText="true"/>
    </xf>
    <xf numFmtId="49" fontId="12" fillId="0" borderId="3" xfId="2" applyNumberFormat="true" applyFont="true" applyFill="true" applyBorder="true" applyAlignment="true">
      <alignment horizontal="left" vertical="center" wrapText="true"/>
    </xf>
    <xf numFmtId="49" fontId="12" fillId="0" borderId="5" xfId="2" applyNumberFormat="true"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2" fillId="0" borderId="6" xfId="2" applyFont="true" applyFill="true" applyBorder="true" applyAlignment="true">
      <alignment horizontal="center" vertical="center" wrapText="true"/>
    </xf>
    <xf numFmtId="49" fontId="12" fillId="0" borderId="1" xfId="2" applyNumberFormat="true" applyFont="true" applyFill="true" applyBorder="true" applyAlignment="true">
      <alignment horizontal="left" vertical="center" wrapText="true"/>
    </xf>
    <xf numFmtId="0" fontId="10" fillId="0" borderId="4" xfId="2" applyFont="true" applyFill="true" applyBorder="true" applyAlignment="true">
      <alignment horizontal="center" vertical="center" wrapText="true"/>
    </xf>
    <xf numFmtId="0" fontId="10" fillId="0" borderId="1" xfId="2" applyFont="true" applyFill="true" applyBorder="true" applyAlignment="true">
      <alignment horizontal="center" vertical="center" wrapText="true"/>
    </xf>
    <xf numFmtId="49" fontId="12" fillId="0" borderId="7" xfId="1" applyNumberFormat="true" applyFont="true" applyFill="true" applyBorder="true" applyAlignment="true">
      <alignment horizontal="center" vertical="center" wrapText="true"/>
    </xf>
    <xf numFmtId="49" fontId="12" fillId="0" borderId="2" xfId="1"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49" fontId="12" fillId="0" borderId="8" xfId="1" applyNumberFormat="true" applyFont="true" applyFill="true" applyBorder="true" applyAlignment="true">
      <alignment horizontal="center" vertical="center" wrapText="true"/>
    </xf>
    <xf numFmtId="49" fontId="12" fillId="0" borderId="9" xfId="1"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6" xfId="0" applyFont="true" applyFill="true" applyBorder="true" applyAlignment="true">
      <alignment horizontal="left" vertical="center"/>
    </xf>
    <xf numFmtId="49" fontId="12" fillId="0" borderId="10" xfId="1" applyNumberFormat="true" applyFont="true" applyFill="true" applyBorder="true" applyAlignment="true">
      <alignment horizontal="center" vertical="center" wrapText="true"/>
    </xf>
    <xf numFmtId="49" fontId="12" fillId="0" borderId="5" xfId="2" applyNumberFormat="true" applyFont="true" applyFill="true" applyBorder="true" applyAlignment="true">
      <alignment horizontal="right" vertical="center" wrapText="true"/>
    </xf>
    <xf numFmtId="49" fontId="12" fillId="0" borderId="4" xfId="2" applyNumberFormat="true" applyFont="true" applyFill="true" applyBorder="true" applyAlignment="true">
      <alignment horizontal="right" vertical="center" wrapText="true"/>
    </xf>
    <xf numFmtId="0" fontId="12" fillId="0" borderId="4" xfId="30" applyFont="true" applyFill="true" applyBorder="true" applyAlignment="true" applyProtection="true">
      <alignment horizontal="left" vertical="center" wrapText="true"/>
    </xf>
    <xf numFmtId="0" fontId="12" fillId="0" borderId="4" xfId="2" applyFont="true" applyFill="true" applyBorder="true" applyAlignment="true">
      <alignment horizontal="center" vertical="center" wrapText="true"/>
    </xf>
    <xf numFmtId="49" fontId="12" fillId="0" borderId="4" xfId="2" applyNumberFormat="true" applyFont="true" applyFill="true" applyBorder="true" applyAlignment="true">
      <alignment horizontal="left" vertical="center" wrapText="true"/>
    </xf>
    <xf numFmtId="0" fontId="17" fillId="0" borderId="2" xfId="0" applyFont="true" applyFill="true" applyBorder="true" applyAlignment="true">
      <alignment horizontal="center" vertical="center"/>
    </xf>
    <xf numFmtId="49" fontId="12" fillId="0" borderId="1" xfId="0" applyNumberFormat="true" applyFont="true" applyFill="true" applyBorder="true" applyAlignment="true">
      <alignment horizontal="left" vertical="center" wrapText="true"/>
    </xf>
    <xf numFmtId="0" fontId="17" fillId="0" borderId="9" xfId="0" applyFont="true" applyFill="true" applyBorder="true" applyAlignment="true">
      <alignment horizontal="center" vertical="center"/>
    </xf>
    <xf numFmtId="0" fontId="17" fillId="0" borderId="6" xfId="0" applyFont="true" applyFill="true" applyBorder="true" applyAlignment="true">
      <alignment horizontal="center" vertical="center"/>
    </xf>
    <xf numFmtId="0" fontId="4" fillId="0" borderId="4" xfId="0" applyNumberFormat="true" applyFont="true" applyFill="true" applyBorder="true" applyAlignment="true" applyProtection="true">
      <alignment horizontal="center" vertical="center" wrapText="true"/>
    </xf>
    <xf numFmtId="0" fontId="18" fillId="0" borderId="1" xfId="0" applyNumberFormat="true" applyFont="true" applyFill="true" applyBorder="true" applyAlignment="true" applyProtection="true">
      <alignment horizontal="center" vertical="center"/>
    </xf>
    <xf numFmtId="0" fontId="17" fillId="0" borderId="1" xfId="0" applyNumberFormat="true" applyFont="true" applyFill="true" applyBorder="true" applyAlignment="true" applyProtection="true">
      <alignment horizontal="center" vertical="center" wrapText="true"/>
    </xf>
    <xf numFmtId="9" fontId="17" fillId="0" borderId="1" xfId="0" applyNumberFormat="true" applyFont="true" applyFill="true" applyBorder="true" applyAlignment="true" applyProtection="true">
      <alignment horizontal="center" vertical="center" wrapText="true"/>
    </xf>
    <xf numFmtId="0" fontId="17" fillId="0" borderId="1" xfId="0" applyFont="true" applyFill="true" applyBorder="true" applyAlignment="true">
      <alignment horizontal="center" vertical="center" wrapText="true"/>
    </xf>
    <xf numFmtId="9" fontId="12" fillId="0" borderId="1" xfId="11" applyNumberFormat="true" applyFont="true" applyFill="true" applyBorder="true" applyAlignment="true">
      <alignment horizontal="center" vertical="center" wrapText="true"/>
    </xf>
    <xf numFmtId="0" fontId="0" fillId="0" borderId="0" xfId="0" applyFill="true" applyAlignment="true">
      <alignment horizontal="center" vertical="center"/>
    </xf>
    <xf numFmtId="0" fontId="0" fillId="0" borderId="0" xfId="0" applyFill="true">
      <alignment vertical="center"/>
    </xf>
    <xf numFmtId="0" fontId="19" fillId="0" borderId="0" xfId="0" applyFont="true" applyFill="true" applyBorder="true" applyAlignment="true">
      <alignment horizontal="left" vertical="center"/>
    </xf>
    <xf numFmtId="0" fontId="19" fillId="0" borderId="0" xfId="0" applyFont="true" applyFill="true" applyAlignment="true">
      <alignment vertical="center"/>
    </xf>
    <xf numFmtId="0" fontId="0" fillId="0" borderId="0" xfId="0" applyFill="true" applyBorder="true" applyAlignment="true">
      <alignment horizontal="center" vertical="center"/>
    </xf>
    <xf numFmtId="0" fontId="20" fillId="0" borderId="0" xfId="0" applyFont="true" applyFill="true" applyBorder="true" applyAlignment="true">
      <alignment horizontal="center" vertical="center"/>
    </xf>
    <xf numFmtId="0" fontId="0" fillId="0" borderId="0" xfId="0" applyFill="true" applyBorder="true" applyAlignment="true">
      <alignment horizontal="right" vertical="center"/>
    </xf>
    <xf numFmtId="0" fontId="21" fillId="0" borderId="1" xfId="1" applyNumberFormat="true" applyFont="true" applyFill="true" applyBorder="true" applyAlignment="true" applyProtection="true">
      <alignment horizontal="center" vertical="center" wrapText="true"/>
      <protection locked="false"/>
    </xf>
    <xf numFmtId="0" fontId="22" fillId="0" borderId="1" xfId="1" applyNumberFormat="true" applyFont="true" applyFill="true" applyBorder="true" applyAlignment="true" applyProtection="true">
      <alignment horizontal="center" vertical="center" wrapText="true"/>
      <protection locked="false"/>
    </xf>
    <xf numFmtId="0" fontId="22" fillId="0" borderId="1" xfId="3" applyNumberFormat="true" applyFont="true" applyFill="true" applyBorder="true" applyAlignment="true" applyProtection="true">
      <alignment horizontal="center" vertical="center" wrapText="true"/>
      <protection locked="false"/>
    </xf>
    <xf numFmtId="0" fontId="22" fillId="0" borderId="1" xfId="3" applyNumberFormat="true" applyFont="true" applyFill="true" applyBorder="true" applyAlignment="true" applyProtection="true">
      <alignment horizontal="left" vertical="center" wrapText="true"/>
      <protection locked="false"/>
    </xf>
    <xf numFmtId="176" fontId="22" fillId="0" borderId="1" xfId="3" applyNumberFormat="true" applyFont="true" applyFill="true" applyBorder="true" applyAlignment="true" applyProtection="true">
      <alignment horizontal="center" vertical="center" wrapText="true"/>
      <protection locked="false"/>
    </xf>
    <xf numFmtId="176" fontId="10" fillId="0" borderId="1" xfId="3" applyNumberFormat="true" applyFont="true" applyFill="true" applyBorder="true" applyAlignment="true" applyProtection="true">
      <alignment horizontal="center" vertical="center" wrapText="true"/>
      <protection locked="false"/>
    </xf>
    <xf numFmtId="0" fontId="10" fillId="0" borderId="1" xfId="3" applyNumberFormat="true" applyFont="true" applyFill="true" applyBorder="true" applyAlignment="true" applyProtection="true">
      <alignment horizontal="center" vertical="center" wrapText="true"/>
      <protection locked="false"/>
    </xf>
    <xf numFmtId="0" fontId="10" fillId="0" borderId="1" xfId="3" applyNumberFormat="true" applyFont="true" applyFill="true" applyBorder="true" applyAlignment="true" applyProtection="true">
      <alignment horizontal="left" vertical="center" wrapText="true"/>
      <protection locked="false"/>
    </xf>
    <xf numFmtId="0" fontId="12" fillId="0" borderId="1" xfId="3" applyNumberFormat="true" applyFont="true" applyFill="true" applyBorder="true" applyAlignment="true" applyProtection="true">
      <alignment horizontal="center" vertical="center" wrapText="true"/>
      <protection locked="false"/>
    </xf>
    <xf numFmtId="0" fontId="23" fillId="0" borderId="1" xfId="0" applyFont="true" applyFill="true" applyBorder="true" applyAlignment="true">
      <alignment horizontal="center" vertical="center" wrapText="true"/>
    </xf>
    <xf numFmtId="0" fontId="23" fillId="0" borderId="1" xfId="0" applyFont="true" applyFill="true" applyBorder="true" applyAlignment="true">
      <alignment vertical="center" wrapText="true"/>
    </xf>
    <xf numFmtId="176" fontId="12" fillId="0" borderId="1" xfId="3" applyNumberFormat="true" applyFont="true" applyFill="true" applyBorder="true" applyAlignment="true" applyProtection="true">
      <alignment horizontal="center" vertical="center" wrapText="true"/>
      <protection locked="false"/>
    </xf>
    <xf numFmtId="0" fontId="12" fillId="0" borderId="1" xfId="3" applyNumberFormat="true" applyFont="true" applyFill="true" applyBorder="true" applyAlignment="true" applyProtection="true">
      <alignment vertical="center" wrapText="true"/>
      <protection locked="false"/>
    </xf>
    <xf numFmtId="0" fontId="10" fillId="0" borderId="1" xfId="3" applyNumberFormat="true" applyFont="true" applyFill="true" applyBorder="true" applyAlignment="true" applyProtection="true">
      <alignment vertical="center" wrapText="true"/>
      <protection locked="false"/>
    </xf>
    <xf numFmtId="0" fontId="23" fillId="0" borderId="1" xfId="0" applyFont="true" applyFill="true" applyBorder="true" applyAlignment="true">
      <alignment vertical="center"/>
    </xf>
    <xf numFmtId="176" fontId="10" fillId="0" borderId="1" xfId="1" applyNumberFormat="true" applyFont="true" applyFill="true" applyBorder="true" applyAlignment="true">
      <alignment horizontal="center" vertical="center" wrapText="true"/>
    </xf>
    <xf numFmtId="0" fontId="12" fillId="0" borderId="1" xfId="1" applyNumberFormat="true" applyFont="true" applyFill="true" applyBorder="true" applyAlignment="true">
      <alignment horizontal="center" vertical="center" wrapText="true"/>
    </xf>
    <xf numFmtId="0" fontId="0" fillId="0" borderId="1" xfId="0" applyFill="true" applyBorder="true" applyAlignment="true">
      <alignment vertical="center"/>
    </xf>
    <xf numFmtId="176" fontId="12" fillId="0" borderId="1" xfId="1" applyNumberFormat="true" applyFont="true" applyFill="true" applyBorder="true" applyAlignment="true">
      <alignment horizontal="center" vertical="center" wrapText="true"/>
    </xf>
    <xf numFmtId="0" fontId="12" fillId="0" borderId="1" xfId="3" applyNumberFormat="true" applyFont="true" applyFill="true" applyBorder="true" applyAlignment="true" applyProtection="true">
      <alignment horizontal="left" vertical="center" wrapText="true"/>
      <protection locked="false"/>
    </xf>
  </cellXfs>
  <cellStyles count="54">
    <cellStyle name="常规" xfId="0" builtinId="0"/>
    <cellStyle name="常规 2" xfId="1"/>
    <cellStyle name="常规_专项资金预算绩效目标申报表" xfId="2"/>
    <cellStyle name="常规_直99_2005年一般性转移支付基础测算数据"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常规 2 2 5" xfId="11"/>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常规_项目-新_1" xfId="30"/>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0"/>
  <sheetViews>
    <sheetView zoomScale="130" zoomScaleNormal="130" topLeftCell="A235" workbookViewId="0">
      <selection activeCell="A152" sqref="A152"/>
    </sheetView>
  </sheetViews>
  <sheetFormatPr defaultColWidth="9" defaultRowHeight="15.75" outlineLevelCol="3"/>
  <cols>
    <col min="1" max="1" width="19.625" style="77" customWidth="true"/>
    <col min="2" max="2" width="28.25" style="78" customWidth="true"/>
    <col min="3" max="3" width="13" style="78" customWidth="true"/>
    <col min="4" max="4" width="23.625" style="78" customWidth="true"/>
    <col min="5" max="16384" width="9" style="78"/>
  </cols>
  <sheetData>
    <row r="1" ht="18" spans="1:4">
      <c r="A1" s="79" t="s">
        <v>0</v>
      </c>
      <c r="B1" s="80"/>
      <c r="C1" s="30"/>
      <c r="D1" s="30"/>
    </row>
    <row r="2" spans="1:4">
      <c r="A2" s="81"/>
      <c r="B2" s="30"/>
      <c r="C2" s="30"/>
      <c r="D2" s="30"/>
    </row>
    <row r="3" ht="27" spans="1:4">
      <c r="A3" s="82" t="s">
        <v>1</v>
      </c>
      <c r="B3" s="82"/>
      <c r="C3" s="82"/>
      <c r="D3" s="82"/>
    </row>
    <row r="4" spans="1:4">
      <c r="A4" s="81"/>
      <c r="B4" s="30"/>
      <c r="C4" s="30"/>
      <c r="D4" s="83" t="s">
        <v>2</v>
      </c>
    </row>
    <row r="5" ht="20" customHeight="true" spans="1:4">
      <c r="A5" s="84" t="s">
        <v>3</v>
      </c>
      <c r="B5" s="84"/>
      <c r="C5" s="85" t="s">
        <v>4</v>
      </c>
      <c r="D5" s="85" t="s">
        <v>5</v>
      </c>
    </row>
    <row r="6" ht="20" customHeight="true" spans="1:4">
      <c r="A6" s="86" t="s">
        <v>6</v>
      </c>
      <c r="B6" s="87"/>
      <c r="C6" s="88">
        <f>C10+C32+C53+C81+C61+C96+C112+C132+C150+C172+C189+C206+C226+C246</f>
        <v>16288</v>
      </c>
      <c r="D6" s="86"/>
    </row>
    <row r="7" ht="20" customHeight="true" spans="1:4">
      <c r="A7" s="86" t="s">
        <v>7</v>
      </c>
      <c r="B7" s="87"/>
      <c r="C7" s="88">
        <f>C11+C33+C54+C62+C82+C97+C113+C133+C151+C173+C190+C207+C227+C247</f>
        <v>11003</v>
      </c>
      <c r="D7" s="86"/>
    </row>
    <row r="8" ht="20" customHeight="true" spans="1:4">
      <c r="A8" s="86" t="s">
        <v>8</v>
      </c>
      <c r="B8" s="87"/>
      <c r="C8" s="89">
        <f>C20+C129+C142+C160+C181+C216</f>
        <v>795</v>
      </c>
      <c r="D8" s="90"/>
    </row>
    <row r="9" ht="20" customHeight="true" spans="1:4">
      <c r="A9" s="86" t="s">
        <v>9</v>
      </c>
      <c r="B9" s="87"/>
      <c r="C9" s="89">
        <f>C23+C46+C56+C73+C91+C109+C145+C164+C184+C201+C219+C238+C256</f>
        <v>4490</v>
      </c>
      <c r="D9" s="90"/>
    </row>
    <row r="10" ht="20" customHeight="true" spans="1:4">
      <c r="A10" s="90" t="s">
        <v>10</v>
      </c>
      <c r="B10" s="91"/>
      <c r="C10" s="89">
        <f>C11+C20+C23</f>
        <v>2442</v>
      </c>
      <c r="D10" s="90"/>
    </row>
    <row r="11" spans="1:4">
      <c r="A11" s="90" t="s">
        <v>11</v>
      </c>
      <c r="B11" s="91"/>
      <c r="C11" s="89">
        <f>SUM(C12:C19)</f>
        <v>1432</v>
      </c>
      <c r="D11" s="92"/>
    </row>
    <row r="12" ht="28.5" spans="1:4">
      <c r="A12" s="93"/>
      <c r="B12" s="94" t="s">
        <v>12</v>
      </c>
      <c r="C12" s="95">
        <v>30</v>
      </c>
      <c r="D12" s="94" t="s">
        <v>13</v>
      </c>
    </row>
    <row r="13" ht="28.5" spans="1:4">
      <c r="A13" s="12"/>
      <c r="B13" s="94" t="s">
        <v>14</v>
      </c>
      <c r="C13" s="95">
        <v>700</v>
      </c>
      <c r="D13" s="94" t="s">
        <v>15</v>
      </c>
    </row>
    <row r="14" spans="1:4">
      <c r="A14" s="93"/>
      <c r="B14" s="94" t="s">
        <v>16</v>
      </c>
      <c r="C14" s="95">
        <v>100</v>
      </c>
      <c r="D14" s="94" t="s">
        <v>17</v>
      </c>
    </row>
    <row r="15" spans="1:4">
      <c r="A15" s="93"/>
      <c r="B15" s="94" t="s">
        <v>18</v>
      </c>
      <c r="C15" s="95">
        <v>200</v>
      </c>
      <c r="D15" s="94" t="s">
        <v>17</v>
      </c>
    </row>
    <row r="16" ht="28.5" spans="1:4">
      <c r="A16" s="12"/>
      <c r="B16" s="94" t="s">
        <v>19</v>
      </c>
      <c r="C16" s="95">
        <v>200</v>
      </c>
      <c r="D16" s="94" t="s">
        <v>20</v>
      </c>
    </row>
    <row r="17" ht="28.5" spans="1:4">
      <c r="A17" s="93"/>
      <c r="B17" s="94" t="s">
        <v>21</v>
      </c>
      <c r="C17" s="95">
        <v>10</v>
      </c>
      <c r="D17" s="94" t="s">
        <v>13</v>
      </c>
    </row>
    <row r="18" spans="1:4">
      <c r="A18" s="93"/>
      <c r="B18" s="94" t="s">
        <v>22</v>
      </c>
      <c r="C18" s="95">
        <v>150</v>
      </c>
      <c r="D18" s="94" t="s">
        <v>23</v>
      </c>
    </row>
    <row r="19" ht="28.5" spans="1:4">
      <c r="A19" s="93"/>
      <c r="B19" s="94" t="s">
        <v>24</v>
      </c>
      <c r="C19" s="95">
        <v>42</v>
      </c>
      <c r="D19" s="94" t="s">
        <v>25</v>
      </c>
    </row>
    <row r="20" spans="1:4">
      <c r="A20" s="90" t="s">
        <v>26</v>
      </c>
      <c r="B20" s="91"/>
      <c r="C20" s="89">
        <f>SUM(C21:C22)/2</f>
        <v>45</v>
      </c>
      <c r="D20" s="92"/>
    </row>
    <row r="21" spans="1:4">
      <c r="A21" s="92" t="s">
        <v>27</v>
      </c>
      <c r="B21" s="96"/>
      <c r="C21" s="89">
        <v>45</v>
      </c>
      <c r="D21" s="90"/>
    </row>
    <row r="22" spans="1:4">
      <c r="A22" s="93"/>
      <c r="B22" s="94" t="s">
        <v>28</v>
      </c>
      <c r="C22" s="95">
        <v>45</v>
      </c>
      <c r="D22" s="94" t="s">
        <v>29</v>
      </c>
    </row>
    <row r="23" spans="1:4">
      <c r="A23" s="90" t="s">
        <v>30</v>
      </c>
      <c r="B23" s="97"/>
      <c r="C23" s="89">
        <f>SUM(C24:C31)/2</f>
        <v>965</v>
      </c>
      <c r="D23" s="92"/>
    </row>
    <row r="24" spans="1:4">
      <c r="A24" s="92" t="s">
        <v>31</v>
      </c>
      <c r="B24" s="96"/>
      <c r="C24" s="89">
        <v>780</v>
      </c>
      <c r="D24" s="92"/>
    </row>
    <row r="25" ht="28.5" spans="1:4">
      <c r="A25" s="93"/>
      <c r="B25" s="94" t="s">
        <v>32</v>
      </c>
      <c r="C25" s="95">
        <v>780</v>
      </c>
      <c r="D25" s="94" t="s">
        <v>17</v>
      </c>
    </row>
    <row r="26" spans="1:4">
      <c r="A26" s="92" t="s">
        <v>33</v>
      </c>
      <c r="B26" s="96"/>
      <c r="C26" s="89">
        <v>65</v>
      </c>
      <c r="D26" s="92"/>
    </row>
    <row r="27" spans="1:4">
      <c r="A27" s="93"/>
      <c r="B27" s="94" t="s">
        <v>28</v>
      </c>
      <c r="C27" s="95">
        <v>45</v>
      </c>
      <c r="D27" s="94" t="s">
        <v>29</v>
      </c>
    </row>
    <row r="28" ht="28.5" spans="1:4">
      <c r="A28" s="93"/>
      <c r="B28" s="94" t="s">
        <v>34</v>
      </c>
      <c r="C28" s="95">
        <v>20</v>
      </c>
      <c r="D28" s="94" t="s">
        <v>29</v>
      </c>
    </row>
    <row r="29" spans="1:4">
      <c r="A29" s="92" t="s">
        <v>35</v>
      </c>
      <c r="B29" s="96"/>
      <c r="C29" s="89">
        <v>120</v>
      </c>
      <c r="D29" s="90"/>
    </row>
    <row r="30" ht="28.5" spans="1:4">
      <c r="A30" s="93"/>
      <c r="B30" s="94" t="s">
        <v>34</v>
      </c>
      <c r="C30" s="95">
        <v>20</v>
      </c>
      <c r="D30" s="94" t="s">
        <v>29</v>
      </c>
    </row>
    <row r="31" ht="28.5" spans="1:4">
      <c r="A31" s="93"/>
      <c r="B31" s="94" t="s">
        <v>36</v>
      </c>
      <c r="C31" s="95">
        <v>100</v>
      </c>
      <c r="D31" s="94" t="s">
        <v>29</v>
      </c>
    </row>
    <row r="32" spans="1:4">
      <c r="A32" s="90" t="s">
        <v>37</v>
      </c>
      <c r="B32" s="97"/>
      <c r="C32" s="89">
        <f>C33+C46</f>
        <v>1358.56</v>
      </c>
      <c r="D32" s="90"/>
    </row>
    <row r="33" spans="1:4">
      <c r="A33" s="90" t="s">
        <v>38</v>
      </c>
      <c r="B33" s="97"/>
      <c r="C33" s="89">
        <f>SUM(C34:C45)</f>
        <v>1273.56</v>
      </c>
      <c r="D33" s="92"/>
    </row>
    <row r="34" ht="28.5" spans="1:4">
      <c r="A34" s="93"/>
      <c r="B34" s="94" t="s">
        <v>12</v>
      </c>
      <c r="C34" s="95">
        <v>30</v>
      </c>
      <c r="D34" s="94" t="s">
        <v>13</v>
      </c>
    </row>
    <row r="35" spans="1:4">
      <c r="A35" s="93"/>
      <c r="B35" s="94" t="s">
        <v>16</v>
      </c>
      <c r="C35" s="95">
        <v>100</v>
      </c>
      <c r="D35" s="94" t="s">
        <v>17</v>
      </c>
    </row>
    <row r="36" ht="28.5" spans="1:4">
      <c r="A36" s="93"/>
      <c r="B36" s="94" t="s">
        <v>39</v>
      </c>
      <c r="C36" s="95">
        <v>50</v>
      </c>
      <c r="D36" s="94" t="s">
        <v>40</v>
      </c>
    </row>
    <row r="37" ht="28.5" spans="1:4">
      <c r="A37" s="93"/>
      <c r="B37" s="94" t="s">
        <v>41</v>
      </c>
      <c r="C37" s="95">
        <v>350</v>
      </c>
      <c r="D37" s="94" t="s">
        <v>42</v>
      </c>
    </row>
    <row r="38" ht="28.5" spans="1:4">
      <c r="A38" s="93"/>
      <c r="B38" s="94" t="s">
        <v>43</v>
      </c>
      <c r="C38" s="95">
        <v>100</v>
      </c>
      <c r="D38" s="94" t="s">
        <v>13</v>
      </c>
    </row>
    <row r="39" ht="28.5" spans="1:4">
      <c r="A39" s="93"/>
      <c r="B39" s="94" t="s">
        <v>44</v>
      </c>
      <c r="C39" s="95">
        <v>187.56</v>
      </c>
      <c r="D39" s="94" t="s">
        <v>15</v>
      </c>
    </row>
    <row r="40" ht="28.5" spans="1:4">
      <c r="A40" s="93"/>
      <c r="B40" s="94" t="s">
        <v>45</v>
      </c>
      <c r="C40" s="95">
        <v>100</v>
      </c>
      <c r="D40" s="94" t="s">
        <v>13</v>
      </c>
    </row>
    <row r="41" ht="28.5" spans="1:4">
      <c r="A41" s="93"/>
      <c r="B41" s="94" t="s">
        <v>46</v>
      </c>
      <c r="C41" s="95">
        <v>105</v>
      </c>
      <c r="D41" s="94" t="s">
        <v>13</v>
      </c>
    </row>
    <row r="42" ht="28.5" spans="1:4">
      <c r="A42" s="93"/>
      <c r="B42" s="94" t="s">
        <v>21</v>
      </c>
      <c r="C42" s="95">
        <v>10</v>
      </c>
      <c r="D42" s="94" t="s">
        <v>13</v>
      </c>
    </row>
    <row r="43" spans="1:4">
      <c r="A43" s="93"/>
      <c r="B43" s="94" t="s">
        <v>22</v>
      </c>
      <c r="C43" s="95">
        <v>150</v>
      </c>
      <c r="D43" s="94" t="s">
        <v>23</v>
      </c>
    </row>
    <row r="44" ht="28.5" spans="1:4">
      <c r="A44" s="93"/>
      <c r="B44" s="94" t="s">
        <v>24</v>
      </c>
      <c r="C44" s="95">
        <v>31</v>
      </c>
      <c r="D44" s="94" t="s">
        <v>25</v>
      </c>
    </row>
    <row r="45" ht="28.5" spans="1:4">
      <c r="A45" s="93"/>
      <c r="B45" s="94" t="s">
        <v>47</v>
      </c>
      <c r="C45" s="95">
        <v>60</v>
      </c>
      <c r="D45" s="94" t="s">
        <v>25</v>
      </c>
    </row>
    <row r="46" spans="1:4">
      <c r="A46" s="90" t="s">
        <v>30</v>
      </c>
      <c r="B46" s="97"/>
      <c r="C46" s="89">
        <f>SUM(C47:C52)/2</f>
        <v>85</v>
      </c>
      <c r="D46" s="92"/>
    </row>
    <row r="47" spans="1:4">
      <c r="A47" s="92" t="s">
        <v>48</v>
      </c>
      <c r="B47" s="96"/>
      <c r="C47" s="89">
        <v>20</v>
      </c>
      <c r="D47" s="92"/>
    </row>
    <row r="48" ht="28.5" spans="1:4">
      <c r="A48" s="93"/>
      <c r="B48" s="94" t="s">
        <v>34</v>
      </c>
      <c r="C48" s="95">
        <v>20</v>
      </c>
      <c r="D48" s="94" t="s">
        <v>29</v>
      </c>
    </row>
    <row r="49" spans="1:4">
      <c r="A49" s="92" t="s">
        <v>49</v>
      </c>
      <c r="B49" s="96"/>
      <c r="C49" s="89">
        <v>20</v>
      </c>
      <c r="D49" s="92"/>
    </row>
    <row r="50" ht="28.5" spans="1:4">
      <c r="A50" s="93"/>
      <c r="B50" s="94" t="s">
        <v>34</v>
      </c>
      <c r="C50" s="95">
        <v>20</v>
      </c>
      <c r="D50" s="94" t="s">
        <v>29</v>
      </c>
    </row>
    <row r="51" spans="1:4">
      <c r="A51" s="92" t="s">
        <v>50</v>
      </c>
      <c r="B51" s="96"/>
      <c r="C51" s="89">
        <v>45</v>
      </c>
      <c r="D51" s="90"/>
    </row>
    <row r="52" spans="1:4">
      <c r="A52" s="93"/>
      <c r="B52" s="94" t="s">
        <v>28</v>
      </c>
      <c r="C52" s="95">
        <v>45</v>
      </c>
      <c r="D52" s="98" t="s">
        <v>29</v>
      </c>
    </row>
    <row r="53" spans="1:4">
      <c r="A53" s="90" t="s">
        <v>51</v>
      </c>
      <c r="B53" s="97"/>
      <c r="C53" s="89">
        <f>C54+C56</f>
        <v>400</v>
      </c>
      <c r="D53" s="90"/>
    </row>
    <row r="54" spans="1:4">
      <c r="A54" s="90" t="s">
        <v>52</v>
      </c>
      <c r="B54" s="97"/>
      <c r="C54" s="89">
        <f>SUM(C55:C55)</f>
        <v>200</v>
      </c>
      <c r="D54" s="90"/>
    </row>
    <row r="55" spans="1:4">
      <c r="A55" s="93"/>
      <c r="B55" s="94" t="s">
        <v>53</v>
      </c>
      <c r="C55" s="95">
        <v>200</v>
      </c>
      <c r="D55" s="98" t="s">
        <v>17</v>
      </c>
    </row>
    <row r="56" spans="1:4">
      <c r="A56" s="90" t="s">
        <v>30</v>
      </c>
      <c r="B56" s="97"/>
      <c r="C56" s="89">
        <f>SUM(C57:C60)/2</f>
        <v>200</v>
      </c>
      <c r="D56" s="90"/>
    </row>
    <row r="57" spans="1:4">
      <c r="A57" s="92" t="s">
        <v>54</v>
      </c>
      <c r="B57" s="96"/>
      <c r="C57" s="89">
        <v>100</v>
      </c>
      <c r="D57" s="90"/>
    </row>
    <row r="58" ht="28.5" spans="1:4">
      <c r="A58" s="93"/>
      <c r="B58" s="94" t="s">
        <v>36</v>
      </c>
      <c r="C58" s="95">
        <v>100</v>
      </c>
      <c r="D58" s="98" t="s">
        <v>29</v>
      </c>
    </row>
    <row r="59" spans="1:4">
      <c r="A59" s="92" t="s">
        <v>55</v>
      </c>
      <c r="B59" s="96"/>
      <c r="C59" s="89">
        <f>SUM(C60:C60)</f>
        <v>100</v>
      </c>
      <c r="D59" s="90"/>
    </row>
    <row r="60" ht="28.5" spans="1:4">
      <c r="A60" s="93"/>
      <c r="B60" s="94" t="s">
        <v>36</v>
      </c>
      <c r="C60" s="95">
        <v>100</v>
      </c>
      <c r="D60" s="98" t="s">
        <v>29</v>
      </c>
    </row>
    <row r="61" spans="1:4">
      <c r="A61" s="90" t="s">
        <v>56</v>
      </c>
      <c r="B61" s="97"/>
      <c r="C61" s="89">
        <f>C62+C73</f>
        <v>1104.04</v>
      </c>
      <c r="D61" s="90"/>
    </row>
    <row r="62" spans="1:4">
      <c r="A62" s="90" t="s">
        <v>57</v>
      </c>
      <c r="B62" s="97"/>
      <c r="C62" s="89">
        <f>SUM(C63:C72)</f>
        <v>619.04</v>
      </c>
      <c r="D62" s="90"/>
    </row>
    <row r="63" ht="28.5" spans="1:4">
      <c r="A63" s="93"/>
      <c r="B63" s="94" t="s">
        <v>58</v>
      </c>
      <c r="C63" s="95">
        <v>10</v>
      </c>
      <c r="D63" s="94" t="s">
        <v>13</v>
      </c>
    </row>
    <row r="64" spans="1:4">
      <c r="A64" s="93"/>
      <c r="B64" s="94" t="s">
        <v>16</v>
      </c>
      <c r="C64" s="95">
        <v>100</v>
      </c>
      <c r="D64" s="94" t="s">
        <v>17</v>
      </c>
    </row>
    <row r="65" ht="28.5" spans="1:4">
      <c r="A65" s="93"/>
      <c r="B65" s="94" t="s">
        <v>59</v>
      </c>
      <c r="C65" s="95">
        <v>33</v>
      </c>
      <c r="D65" s="94" t="s">
        <v>15</v>
      </c>
    </row>
    <row r="66" ht="28.5" spans="1:4">
      <c r="A66" s="93"/>
      <c r="B66" s="94" t="s">
        <v>44</v>
      </c>
      <c r="C66" s="95">
        <v>125.04</v>
      </c>
      <c r="D66" s="94" t="s">
        <v>15</v>
      </c>
    </row>
    <row r="67" ht="28.5" spans="1:4">
      <c r="A67" s="93"/>
      <c r="B67" s="94" t="s">
        <v>21</v>
      </c>
      <c r="C67" s="95">
        <v>10</v>
      </c>
      <c r="D67" s="94" t="s">
        <v>13</v>
      </c>
    </row>
    <row r="68" spans="1:4">
      <c r="A68" s="93"/>
      <c r="B68" s="94" t="s">
        <v>60</v>
      </c>
      <c r="C68" s="95">
        <v>110</v>
      </c>
      <c r="D68" s="94" t="s">
        <v>17</v>
      </c>
    </row>
    <row r="69" ht="28.5" spans="1:4">
      <c r="A69" s="93"/>
      <c r="B69" s="94" t="s">
        <v>24</v>
      </c>
      <c r="C69" s="95">
        <v>29</v>
      </c>
      <c r="D69" s="94" t="s">
        <v>25</v>
      </c>
    </row>
    <row r="70" ht="28.5" spans="1:4">
      <c r="A70" s="93"/>
      <c r="B70" s="94" t="s">
        <v>47</v>
      </c>
      <c r="C70" s="95">
        <v>35</v>
      </c>
      <c r="D70" s="94" t="s">
        <v>25</v>
      </c>
    </row>
    <row r="71" ht="28.5" spans="1:4">
      <c r="A71" s="93"/>
      <c r="B71" s="94" t="s">
        <v>61</v>
      </c>
      <c r="C71" s="95">
        <v>67</v>
      </c>
      <c r="D71" s="94" t="s">
        <v>25</v>
      </c>
    </row>
    <row r="72" ht="28.5" spans="1:4">
      <c r="A72" s="93"/>
      <c r="B72" s="94" t="s">
        <v>62</v>
      </c>
      <c r="C72" s="95">
        <v>100</v>
      </c>
      <c r="D72" s="94" t="s">
        <v>25</v>
      </c>
    </row>
    <row r="73" spans="1:4">
      <c r="A73" s="90" t="s">
        <v>30</v>
      </c>
      <c r="B73" s="97"/>
      <c r="C73" s="89">
        <f>SUM(C74:C80)/2</f>
        <v>485</v>
      </c>
      <c r="D73" s="90"/>
    </row>
    <row r="74" spans="1:4">
      <c r="A74" s="92" t="s">
        <v>63</v>
      </c>
      <c r="B74" s="96"/>
      <c r="C74" s="89">
        <v>20</v>
      </c>
      <c r="D74" s="90"/>
    </row>
    <row r="75" ht="28.5" spans="1:4">
      <c r="A75" s="92"/>
      <c r="B75" s="94" t="s">
        <v>34</v>
      </c>
      <c r="C75" s="95">
        <v>20</v>
      </c>
      <c r="D75" s="94" t="s">
        <v>29</v>
      </c>
    </row>
    <row r="76" spans="1:4">
      <c r="A76" s="92" t="s">
        <v>64</v>
      </c>
      <c r="B76" s="96"/>
      <c r="C76" s="89">
        <v>400</v>
      </c>
      <c r="D76" s="92"/>
    </row>
    <row r="77" ht="28.5" spans="1:4">
      <c r="A77" s="93"/>
      <c r="B77" s="94" t="s">
        <v>14</v>
      </c>
      <c r="C77" s="95">
        <v>400</v>
      </c>
      <c r="D77" s="94" t="s">
        <v>29</v>
      </c>
    </row>
    <row r="78" spans="1:4">
      <c r="A78" s="92" t="s">
        <v>65</v>
      </c>
      <c r="B78" s="96"/>
      <c r="C78" s="89">
        <f>SUM(C79:C80)</f>
        <v>65</v>
      </c>
      <c r="D78" s="90"/>
    </row>
    <row r="79" spans="1:4">
      <c r="A79" s="93"/>
      <c r="B79" s="94" t="s">
        <v>28</v>
      </c>
      <c r="C79" s="95">
        <v>45</v>
      </c>
      <c r="D79" s="94" t="s">
        <v>29</v>
      </c>
    </row>
    <row r="80" ht="28.5" spans="1:4">
      <c r="A80" s="93"/>
      <c r="B80" s="94" t="s">
        <v>34</v>
      </c>
      <c r="C80" s="95">
        <v>20</v>
      </c>
      <c r="D80" s="94" t="s">
        <v>29</v>
      </c>
    </row>
    <row r="81" spans="1:4">
      <c r="A81" s="90" t="s">
        <v>66</v>
      </c>
      <c r="B81" s="97"/>
      <c r="C81" s="89">
        <f>C82+C91</f>
        <v>1953.04</v>
      </c>
      <c r="D81" s="90"/>
    </row>
    <row r="82" spans="1:4">
      <c r="A82" s="90" t="s">
        <v>67</v>
      </c>
      <c r="B82" s="97"/>
      <c r="C82" s="89">
        <f>SUM(C83:C90)</f>
        <v>793.04</v>
      </c>
      <c r="D82" s="90"/>
    </row>
    <row r="83" spans="1:4">
      <c r="A83" s="93"/>
      <c r="B83" s="94" t="s">
        <v>16</v>
      </c>
      <c r="C83" s="95">
        <v>100</v>
      </c>
      <c r="D83" s="94" t="s">
        <v>17</v>
      </c>
    </row>
    <row r="84" ht="28.5" spans="1:4">
      <c r="A84" s="93"/>
      <c r="B84" s="94" t="s">
        <v>59</v>
      </c>
      <c r="C84" s="95">
        <v>33</v>
      </c>
      <c r="D84" s="94" t="s">
        <v>15</v>
      </c>
    </row>
    <row r="85" spans="1:4">
      <c r="A85" s="93"/>
      <c r="B85" s="94" t="s">
        <v>43</v>
      </c>
      <c r="C85" s="95">
        <v>100</v>
      </c>
      <c r="D85" s="94" t="s">
        <v>29</v>
      </c>
    </row>
    <row r="86" ht="28.5" spans="1:4">
      <c r="A86" s="93"/>
      <c r="B86" s="94" t="s">
        <v>68</v>
      </c>
      <c r="C86" s="95">
        <v>218</v>
      </c>
      <c r="D86" s="94" t="s">
        <v>17</v>
      </c>
    </row>
    <row r="87" ht="28.5" spans="1:4">
      <c r="A87" s="93"/>
      <c r="B87" s="94" t="s">
        <v>69</v>
      </c>
      <c r="C87" s="95">
        <v>107</v>
      </c>
      <c r="D87" s="94" t="s">
        <v>70</v>
      </c>
    </row>
    <row r="88" ht="28.5" spans="1:4">
      <c r="A88" s="93"/>
      <c r="B88" s="94" t="s">
        <v>44</v>
      </c>
      <c r="C88" s="95">
        <v>125.04</v>
      </c>
      <c r="D88" s="94" t="s">
        <v>15</v>
      </c>
    </row>
    <row r="89" spans="1:4">
      <c r="A89" s="93"/>
      <c r="B89" s="94" t="s">
        <v>71</v>
      </c>
      <c r="C89" s="95">
        <v>100</v>
      </c>
      <c r="D89" s="94" t="s">
        <v>17</v>
      </c>
    </row>
    <row r="90" ht="28.5" spans="1:4">
      <c r="A90" s="93"/>
      <c r="B90" s="94" t="s">
        <v>21</v>
      </c>
      <c r="C90" s="95">
        <v>10</v>
      </c>
      <c r="D90" s="94" t="s">
        <v>13</v>
      </c>
    </row>
    <row r="91" spans="1:4">
      <c r="A91" s="90" t="s">
        <v>30</v>
      </c>
      <c r="B91" s="97"/>
      <c r="C91" s="89">
        <f>C92</f>
        <v>1160</v>
      </c>
      <c r="D91" s="92"/>
    </row>
    <row r="92" spans="1:4">
      <c r="A92" s="92" t="s">
        <v>72</v>
      </c>
      <c r="B92" s="96"/>
      <c r="C92" s="89">
        <f>SUM(C93:C95)</f>
        <v>1160</v>
      </c>
      <c r="D92" s="92"/>
    </row>
    <row r="93" ht="28.5" spans="1:4">
      <c r="A93" s="12"/>
      <c r="B93" s="94" t="s">
        <v>14</v>
      </c>
      <c r="C93" s="95">
        <v>240</v>
      </c>
      <c r="D93" s="94" t="s">
        <v>15</v>
      </c>
    </row>
    <row r="94" ht="28.5" spans="1:4">
      <c r="A94" s="93"/>
      <c r="B94" s="94" t="s">
        <v>34</v>
      </c>
      <c r="C94" s="95">
        <v>20</v>
      </c>
      <c r="D94" s="94" t="s">
        <v>29</v>
      </c>
    </row>
    <row r="95" ht="28.5" spans="1:4">
      <c r="A95" s="93"/>
      <c r="B95" s="94" t="s">
        <v>73</v>
      </c>
      <c r="C95" s="95">
        <v>900</v>
      </c>
      <c r="D95" s="94" t="s">
        <v>17</v>
      </c>
    </row>
    <row r="96" spans="1:4">
      <c r="A96" s="90" t="s">
        <v>74</v>
      </c>
      <c r="B96" s="97"/>
      <c r="C96" s="89">
        <f>C97+C109</f>
        <v>543.04</v>
      </c>
      <c r="D96" s="92"/>
    </row>
    <row r="97" spans="1:4">
      <c r="A97" s="90" t="s">
        <v>75</v>
      </c>
      <c r="B97" s="97"/>
      <c r="C97" s="89">
        <f>SUM(C98:C108)</f>
        <v>498.04</v>
      </c>
      <c r="D97" s="90"/>
    </row>
    <row r="98" ht="28.5" spans="1:4">
      <c r="A98" s="93"/>
      <c r="B98" s="94" t="s">
        <v>58</v>
      </c>
      <c r="C98" s="95">
        <v>10</v>
      </c>
      <c r="D98" s="94" t="s">
        <v>13</v>
      </c>
    </row>
    <row r="99" ht="28.5" spans="1:4">
      <c r="A99" s="12"/>
      <c r="B99" s="94" t="s">
        <v>14</v>
      </c>
      <c r="C99" s="95">
        <v>30</v>
      </c>
      <c r="D99" s="94" t="s">
        <v>15</v>
      </c>
    </row>
    <row r="100" spans="1:4">
      <c r="A100" s="93"/>
      <c r="B100" s="94" t="s">
        <v>16</v>
      </c>
      <c r="C100" s="95">
        <v>100</v>
      </c>
      <c r="D100" s="94" t="s">
        <v>17</v>
      </c>
    </row>
    <row r="101" ht="28.5" spans="1:4">
      <c r="A101" s="93"/>
      <c r="B101" s="94" t="s">
        <v>39</v>
      </c>
      <c r="C101" s="95">
        <v>60</v>
      </c>
      <c r="D101" s="94" t="s">
        <v>40</v>
      </c>
    </row>
    <row r="102" ht="28.5" spans="1:4">
      <c r="A102" s="93"/>
      <c r="B102" s="94" t="s">
        <v>34</v>
      </c>
      <c r="C102" s="95">
        <v>20</v>
      </c>
      <c r="D102" s="94" t="s">
        <v>29</v>
      </c>
    </row>
    <row r="103" spans="1:4">
      <c r="A103" s="93"/>
      <c r="B103" s="94" t="s">
        <v>76</v>
      </c>
      <c r="C103" s="95">
        <v>100</v>
      </c>
      <c r="D103" s="94" t="s">
        <v>17</v>
      </c>
    </row>
    <row r="104" ht="28.5" spans="1:4">
      <c r="A104" s="93"/>
      <c r="B104" s="94" t="s">
        <v>44</v>
      </c>
      <c r="C104" s="95">
        <v>125.04</v>
      </c>
      <c r="D104" s="94" t="s">
        <v>15</v>
      </c>
    </row>
    <row r="105" ht="28.5" spans="1:4">
      <c r="A105" s="93"/>
      <c r="B105" s="94" t="s">
        <v>77</v>
      </c>
      <c r="C105" s="95">
        <v>7</v>
      </c>
      <c r="D105" s="94" t="s">
        <v>78</v>
      </c>
    </row>
    <row r="106" ht="28.5" spans="1:4">
      <c r="A106" s="93"/>
      <c r="B106" s="94" t="s">
        <v>21</v>
      </c>
      <c r="C106" s="95">
        <v>10</v>
      </c>
      <c r="D106" s="94" t="s">
        <v>13</v>
      </c>
    </row>
    <row r="107" ht="28.5" spans="1:4">
      <c r="A107" s="93"/>
      <c r="B107" s="94" t="s">
        <v>24</v>
      </c>
      <c r="C107" s="95">
        <v>18</v>
      </c>
      <c r="D107" s="94" t="s">
        <v>25</v>
      </c>
    </row>
    <row r="108" ht="28.5" spans="1:4">
      <c r="A108" s="93"/>
      <c r="B108" s="94" t="s">
        <v>47</v>
      </c>
      <c r="C108" s="95">
        <v>18</v>
      </c>
      <c r="D108" s="94" t="s">
        <v>25</v>
      </c>
    </row>
    <row r="109" spans="1:4">
      <c r="A109" s="90" t="s">
        <v>30</v>
      </c>
      <c r="B109" s="97"/>
      <c r="C109" s="89">
        <f>SUM(C110:C111)/2</f>
        <v>45</v>
      </c>
      <c r="D109" s="92"/>
    </row>
    <row r="110" spans="1:4">
      <c r="A110" s="92" t="s">
        <v>79</v>
      </c>
      <c r="B110" s="96"/>
      <c r="C110" s="89">
        <v>45</v>
      </c>
      <c r="D110" s="92"/>
    </row>
    <row r="111" spans="1:4">
      <c r="A111" s="92"/>
      <c r="B111" s="94" t="s">
        <v>28</v>
      </c>
      <c r="C111" s="95">
        <v>45</v>
      </c>
      <c r="D111" s="98" t="s">
        <v>29</v>
      </c>
    </row>
    <row r="112" spans="1:4">
      <c r="A112" s="90" t="s">
        <v>80</v>
      </c>
      <c r="B112" s="97"/>
      <c r="C112" s="89">
        <f>C113+C129</f>
        <v>1446.544</v>
      </c>
      <c r="D112" s="90"/>
    </row>
    <row r="113" spans="1:4">
      <c r="A113" s="90" t="s">
        <v>81</v>
      </c>
      <c r="B113" s="97"/>
      <c r="C113" s="89">
        <f>SUM(C114:C128)</f>
        <v>1426.544</v>
      </c>
      <c r="D113" s="90"/>
    </row>
    <row r="114" ht="28.5" spans="1:4">
      <c r="A114" s="93"/>
      <c r="B114" s="94" t="s">
        <v>12</v>
      </c>
      <c r="C114" s="95">
        <v>65</v>
      </c>
      <c r="D114" s="94" t="s">
        <v>13</v>
      </c>
    </row>
    <row r="115" ht="28.5" spans="1:4">
      <c r="A115" s="93"/>
      <c r="B115" s="94" t="s">
        <v>58</v>
      </c>
      <c r="C115" s="95">
        <v>20</v>
      </c>
      <c r="D115" s="94" t="s">
        <v>13</v>
      </c>
    </row>
    <row r="116" ht="28.5" spans="1:4">
      <c r="A116" s="93"/>
      <c r="B116" s="94" t="s">
        <v>82</v>
      </c>
      <c r="C116" s="95">
        <v>120</v>
      </c>
      <c r="D116" s="94" t="s">
        <v>23</v>
      </c>
    </row>
    <row r="117" ht="28.5" spans="1:4">
      <c r="A117" s="93"/>
      <c r="B117" s="94" t="s">
        <v>83</v>
      </c>
      <c r="C117" s="95">
        <v>50</v>
      </c>
      <c r="D117" s="94" t="s">
        <v>23</v>
      </c>
    </row>
    <row r="118" ht="28.5" spans="1:4">
      <c r="A118" s="93"/>
      <c r="B118" s="94" t="s">
        <v>84</v>
      </c>
      <c r="C118" s="95">
        <v>100</v>
      </c>
      <c r="D118" s="94" t="s">
        <v>13</v>
      </c>
    </row>
    <row r="119" spans="1:4">
      <c r="A119" s="93"/>
      <c r="B119" s="94" t="s">
        <v>16</v>
      </c>
      <c r="C119" s="95">
        <v>100</v>
      </c>
      <c r="D119" s="94" t="s">
        <v>17</v>
      </c>
    </row>
    <row r="120" ht="28.5" spans="1:4">
      <c r="A120" s="93"/>
      <c r="B120" s="94" t="s">
        <v>59</v>
      </c>
      <c r="C120" s="95">
        <v>33</v>
      </c>
      <c r="D120" s="94" t="s">
        <v>15</v>
      </c>
    </row>
    <row r="121" ht="28.5" spans="1:4">
      <c r="A121" s="93"/>
      <c r="B121" s="94" t="s">
        <v>43</v>
      </c>
      <c r="C121" s="95">
        <v>100</v>
      </c>
      <c r="D121" s="94" t="s">
        <v>13</v>
      </c>
    </row>
    <row r="122" ht="28.5" spans="1:4">
      <c r="A122" s="93"/>
      <c r="B122" s="94" t="s">
        <v>44</v>
      </c>
      <c r="C122" s="95">
        <v>137.544</v>
      </c>
      <c r="D122" s="94" t="s">
        <v>15</v>
      </c>
    </row>
    <row r="123" spans="1:4">
      <c r="A123" s="93"/>
      <c r="B123" s="94" t="s">
        <v>85</v>
      </c>
      <c r="C123" s="95">
        <v>100</v>
      </c>
      <c r="D123" s="94" t="s">
        <v>17</v>
      </c>
    </row>
    <row r="124" ht="42.75" spans="1:4">
      <c r="A124" s="93"/>
      <c r="B124" s="94" t="s">
        <v>86</v>
      </c>
      <c r="C124" s="95">
        <v>350</v>
      </c>
      <c r="D124" s="94" t="s">
        <v>70</v>
      </c>
    </row>
    <row r="125" ht="28.5" spans="1:4">
      <c r="A125" s="93"/>
      <c r="B125" s="94" t="s">
        <v>21</v>
      </c>
      <c r="C125" s="95">
        <v>10</v>
      </c>
      <c r="D125" s="94" t="s">
        <v>13</v>
      </c>
    </row>
    <row r="126" ht="28.5" spans="1:4">
      <c r="A126" s="93"/>
      <c r="B126" s="94" t="s">
        <v>24</v>
      </c>
      <c r="C126" s="95">
        <v>20</v>
      </c>
      <c r="D126" s="94" t="s">
        <v>25</v>
      </c>
    </row>
    <row r="127" ht="28.5" spans="1:4">
      <c r="A127" s="93"/>
      <c r="B127" s="94" t="s">
        <v>47</v>
      </c>
      <c r="C127" s="95">
        <v>21</v>
      </c>
      <c r="D127" s="94" t="s">
        <v>25</v>
      </c>
    </row>
    <row r="128" ht="28.5" spans="1:4">
      <c r="A128" s="93"/>
      <c r="B128" s="94" t="s">
        <v>62</v>
      </c>
      <c r="C128" s="95">
        <v>200</v>
      </c>
      <c r="D128" s="94" t="s">
        <v>25</v>
      </c>
    </row>
    <row r="129" spans="1:4">
      <c r="A129" s="90" t="s">
        <v>26</v>
      </c>
      <c r="B129" s="97"/>
      <c r="C129" s="89">
        <f>SUM(C130:C131)/2</f>
        <v>20</v>
      </c>
      <c r="D129" s="90"/>
    </row>
    <row r="130" spans="1:4">
      <c r="A130" s="92" t="s">
        <v>87</v>
      </c>
      <c r="B130" s="96"/>
      <c r="C130" s="89">
        <v>20</v>
      </c>
      <c r="D130" s="90"/>
    </row>
    <row r="131" ht="28.5" spans="1:4">
      <c r="A131" s="93"/>
      <c r="B131" s="94" t="s">
        <v>34</v>
      </c>
      <c r="C131" s="95">
        <v>20</v>
      </c>
      <c r="D131" s="98" t="s">
        <v>29</v>
      </c>
    </row>
    <row r="132" spans="1:4">
      <c r="A132" s="90" t="s">
        <v>88</v>
      </c>
      <c r="B132" s="97"/>
      <c r="C132" s="95">
        <f>C133+C142+C145</f>
        <v>478.04</v>
      </c>
      <c r="D132" s="92"/>
    </row>
    <row r="133" spans="1:4">
      <c r="A133" s="90" t="s">
        <v>89</v>
      </c>
      <c r="B133" s="97"/>
      <c r="C133" s="89">
        <f>SUM(C134:C141)</f>
        <v>393.04</v>
      </c>
      <c r="D133" s="92"/>
    </row>
    <row r="134" ht="28.5" spans="1:4">
      <c r="A134" s="93"/>
      <c r="B134" s="94" t="s">
        <v>12</v>
      </c>
      <c r="C134" s="95">
        <v>30</v>
      </c>
      <c r="D134" s="94" t="s">
        <v>13</v>
      </c>
    </row>
    <row r="135" ht="28.5" spans="1:4">
      <c r="A135" s="93"/>
      <c r="B135" s="94" t="s">
        <v>58</v>
      </c>
      <c r="C135" s="95">
        <v>20</v>
      </c>
      <c r="D135" s="94" t="s">
        <v>13</v>
      </c>
    </row>
    <row r="136" ht="28.5" spans="1:4">
      <c r="A136" s="93"/>
      <c r="B136" s="94" t="s">
        <v>83</v>
      </c>
      <c r="C136" s="95">
        <v>50</v>
      </c>
      <c r="D136" s="94" t="s">
        <v>23</v>
      </c>
    </row>
    <row r="137" spans="1:4">
      <c r="A137" s="93"/>
      <c r="B137" s="94" t="s">
        <v>16</v>
      </c>
      <c r="C137" s="95">
        <v>100</v>
      </c>
      <c r="D137" s="94" t="s">
        <v>17</v>
      </c>
    </row>
    <row r="138" ht="28.5" spans="1:4">
      <c r="A138" s="93"/>
      <c r="B138" s="94" t="s">
        <v>44</v>
      </c>
      <c r="C138" s="95">
        <v>125.04</v>
      </c>
      <c r="D138" s="94" t="s">
        <v>15</v>
      </c>
    </row>
    <row r="139" ht="28.5" spans="1:4">
      <c r="A139" s="93"/>
      <c r="B139" s="94" t="s">
        <v>21</v>
      </c>
      <c r="C139" s="95">
        <v>10</v>
      </c>
      <c r="D139" s="94" t="s">
        <v>13</v>
      </c>
    </row>
    <row r="140" ht="28.5" spans="1:4">
      <c r="A140" s="93"/>
      <c r="B140" s="94" t="s">
        <v>24</v>
      </c>
      <c r="C140" s="95">
        <v>30</v>
      </c>
      <c r="D140" s="94" t="s">
        <v>25</v>
      </c>
    </row>
    <row r="141" ht="28.5" spans="1:4">
      <c r="A141" s="93"/>
      <c r="B141" s="94" t="s">
        <v>47</v>
      </c>
      <c r="C141" s="95">
        <v>28</v>
      </c>
      <c r="D141" s="94" t="s">
        <v>25</v>
      </c>
    </row>
    <row r="142" spans="1:4">
      <c r="A142" s="90" t="s">
        <v>26</v>
      </c>
      <c r="B142" s="97"/>
      <c r="C142" s="89">
        <f>SUM(C143:C144)/2</f>
        <v>20</v>
      </c>
      <c r="D142" s="92"/>
    </row>
    <row r="143" spans="1:4">
      <c r="A143" s="92" t="s">
        <v>90</v>
      </c>
      <c r="B143" s="96"/>
      <c r="C143" s="89">
        <v>20</v>
      </c>
      <c r="D143" s="92"/>
    </row>
    <row r="144" ht="28.5" spans="1:4">
      <c r="A144" s="93"/>
      <c r="B144" s="94" t="s">
        <v>34</v>
      </c>
      <c r="C144" s="95">
        <v>20</v>
      </c>
      <c r="D144" s="98" t="s">
        <v>29</v>
      </c>
    </row>
    <row r="145" spans="1:4">
      <c r="A145" s="90" t="s">
        <v>30</v>
      </c>
      <c r="B145" s="97"/>
      <c r="C145" s="89">
        <f>SUM(C146:C149)/2</f>
        <v>65</v>
      </c>
      <c r="D145" s="92"/>
    </row>
    <row r="146" spans="1:4">
      <c r="A146" s="92" t="s">
        <v>91</v>
      </c>
      <c r="B146" s="96"/>
      <c r="C146" s="89">
        <v>20</v>
      </c>
      <c r="D146" s="92"/>
    </row>
    <row r="147" ht="28.5" spans="1:4">
      <c r="A147" s="92"/>
      <c r="B147" s="94" t="s">
        <v>34</v>
      </c>
      <c r="C147" s="95">
        <v>20</v>
      </c>
      <c r="D147" s="98" t="s">
        <v>29</v>
      </c>
    </row>
    <row r="148" spans="1:4">
      <c r="A148" s="92" t="s">
        <v>92</v>
      </c>
      <c r="B148" s="96"/>
      <c r="C148" s="89">
        <f>SUM(C149:C149)</f>
        <v>45</v>
      </c>
      <c r="D148" s="90"/>
    </row>
    <row r="149" spans="1:4">
      <c r="A149" s="93"/>
      <c r="B149" s="94" t="s">
        <v>28</v>
      </c>
      <c r="C149" s="95">
        <v>45</v>
      </c>
      <c r="D149" s="98" t="s">
        <v>29</v>
      </c>
    </row>
    <row r="150" spans="1:4">
      <c r="A150" s="90" t="s">
        <v>93</v>
      </c>
      <c r="B150" s="97"/>
      <c r="C150" s="89">
        <f>C151+C160+C164</f>
        <v>1395.56</v>
      </c>
      <c r="D150" s="90"/>
    </row>
    <row r="151" spans="1:4">
      <c r="A151" s="90" t="s">
        <v>94</v>
      </c>
      <c r="B151" s="97"/>
      <c r="C151" s="89">
        <f>SUM(C152:C159)</f>
        <v>750.56</v>
      </c>
      <c r="D151" s="90"/>
    </row>
    <row r="152" spans="1:4">
      <c r="A152" s="93"/>
      <c r="B152" s="94" t="s">
        <v>16</v>
      </c>
      <c r="C152" s="95">
        <v>100</v>
      </c>
      <c r="D152" s="94" t="s">
        <v>17</v>
      </c>
    </row>
    <row r="153" ht="28.5" spans="1:4">
      <c r="A153" s="93"/>
      <c r="B153" s="94" t="s">
        <v>39</v>
      </c>
      <c r="C153" s="95">
        <v>60</v>
      </c>
      <c r="D153" s="94" t="s">
        <v>40</v>
      </c>
    </row>
    <row r="154" ht="28.5" spans="1:4">
      <c r="A154" s="93"/>
      <c r="B154" s="94" t="s">
        <v>59</v>
      </c>
      <c r="C154" s="95">
        <v>33</v>
      </c>
      <c r="D154" s="94" t="s">
        <v>15</v>
      </c>
    </row>
    <row r="155" ht="28.5" spans="1:4">
      <c r="A155" s="93"/>
      <c r="B155" s="94" t="s">
        <v>95</v>
      </c>
      <c r="C155" s="95">
        <v>300</v>
      </c>
      <c r="D155" s="94" t="s">
        <v>13</v>
      </c>
    </row>
    <row r="156" ht="28.5" spans="1:4">
      <c r="A156" s="93"/>
      <c r="B156" s="94" t="s">
        <v>44</v>
      </c>
      <c r="C156" s="95">
        <v>187.56</v>
      </c>
      <c r="D156" s="94" t="s">
        <v>15</v>
      </c>
    </row>
    <row r="157" ht="28.5" spans="1:4">
      <c r="A157" s="93"/>
      <c r="B157" s="94" t="s">
        <v>21</v>
      </c>
      <c r="C157" s="95">
        <v>10</v>
      </c>
      <c r="D157" s="94" t="s">
        <v>13</v>
      </c>
    </row>
    <row r="158" ht="28.5" spans="1:4">
      <c r="A158" s="93"/>
      <c r="B158" s="94" t="s">
        <v>24</v>
      </c>
      <c r="C158" s="95">
        <v>33</v>
      </c>
      <c r="D158" s="94" t="s">
        <v>25</v>
      </c>
    </row>
    <row r="159" ht="28.5" spans="1:4">
      <c r="A159" s="93"/>
      <c r="B159" s="94" t="s">
        <v>47</v>
      </c>
      <c r="C159" s="95">
        <v>27</v>
      </c>
      <c r="D159" s="94" t="s">
        <v>25</v>
      </c>
    </row>
    <row r="160" spans="1:4">
      <c r="A160" s="90" t="s">
        <v>26</v>
      </c>
      <c r="B160" s="97"/>
      <c r="C160" s="89">
        <f>C161</f>
        <v>515</v>
      </c>
      <c r="D160" s="90"/>
    </row>
    <row r="161" spans="1:4">
      <c r="A161" s="92" t="s">
        <v>96</v>
      </c>
      <c r="B161" s="96"/>
      <c r="C161" s="89">
        <f>SUM(C162:C163)</f>
        <v>515</v>
      </c>
      <c r="D161" s="92"/>
    </row>
    <row r="162" ht="28.5" spans="1:4">
      <c r="A162" s="93"/>
      <c r="B162" s="94" t="s">
        <v>34</v>
      </c>
      <c r="C162" s="95">
        <v>20</v>
      </c>
      <c r="D162" s="98" t="s">
        <v>29</v>
      </c>
    </row>
    <row r="163" ht="28.5" spans="1:4">
      <c r="A163" s="93"/>
      <c r="B163" s="94" t="s">
        <v>97</v>
      </c>
      <c r="C163" s="95">
        <v>495</v>
      </c>
      <c r="D163" s="98" t="s">
        <v>17</v>
      </c>
    </row>
    <row r="164" spans="1:4">
      <c r="A164" s="90" t="s">
        <v>30</v>
      </c>
      <c r="B164" s="97"/>
      <c r="C164" s="89">
        <f>SUM(C165:C171)/2</f>
        <v>130</v>
      </c>
      <c r="D164" s="92"/>
    </row>
    <row r="165" spans="1:4">
      <c r="A165" s="92" t="s">
        <v>98</v>
      </c>
      <c r="B165" s="96"/>
      <c r="C165" s="89">
        <v>25</v>
      </c>
      <c r="D165" s="92"/>
    </row>
    <row r="166" ht="28.5" spans="1:4">
      <c r="A166" s="93"/>
      <c r="B166" s="94" t="s">
        <v>14</v>
      </c>
      <c r="C166" s="95">
        <v>25</v>
      </c>
      <c r="D166" s="94" t="s">
        <v>15</v>
      </c>
    </row>
    <row r="167" spans="1:4">
      <c r="A167" s="92" t="s">
        <v>99</v>
      </c>
      <c r="B167" s="96"/>
      <c r="C167" s="89">
        <v>20</v>
      </c>
      <c r="D167" s="92"/>
    </row>
    <row r="168" ht="28.5" spans="1:4">
      <c r="A168" s="93"/>
      <c r="B168" s="94" t="s">
        <v>34</v>
      </c>
      <c r="C168" s="95">
        <v>20</v>
      </c>
      <c r="D168" s="94" t="s">
        <v>29</v>
      </c>
    </row>
    <row r="169" spans="1:4">
      <c r="A169" s="92" t="s">
        <v>100</v>
      </c>
      <c r="B169" s="96"/>
      <c r="C169" s="89">
        <f>SUM(C170:C171)</f>
        <v>85</v>
      </c>
      <c r="D169" s="92"/>
    </row>
    <row r="170" ht="28.5" spans="1:4">
      <c r="A170" s="12"/>
      <c r="B170" s="94" t="s">
        <v>14</v>
      </c>
      <c r="C170" s="95">
        <v>25</v>
      </c>
      <c r="D170" s="94" t="s">
        <v>15</v>
      </c>
    </row>
    <row r="171" ht="28.5" spans="1:4">
      <c r="A171" s="93"/>
      <c r="B171" s="94" t="s">
        <v>24</v>
      </c>
      <c r="C171" s="95">
        <v>60</v>
      </c>
      <c r="D171" s="94" t="s">
        <v>25</v>
      </c>
    </row>
    <row r="172" spans="1:4">
      <c r="A172" s="90" t="s">
        <v>101</v>
      </c>
      <c r="B172" s="97"/>
      <c r="C172" s="89">
        <f>C173+C181+C184</f>
        <v>796.04</v>
      </c>
      <c r="D172" s="92"/>
    </row>
    <row r="173" spans="1:4">
      <c r="A173" s="90" t="s">
        <v>102</v>
      </c>
      <c r="B173" s="97"/>
      <c r="C173" s="89">
        <f>SUM(C174:C180)</f>
        <v>556.04</v>
      </c>
      <c r="D173" s="90"/>
    </row>
    <row r="174" ht="28.5" spans="1:4">
      <c r="A174" s="93"/>
      <c r="B174" s="94" t="s">
        <v>58</v>
      </c>
      <c r="C174" s="95">
        <v>20</v>
      </c>
      <c r="D174" s="94" t="s">
        <v>13</v>
      </c>
    </row>
    <row r="175" ht="28.5" spans="1:4">
      <c r="A175" s="93"/>
      <c r="B175" s="94" t="s">
        <v>84</v>
      </c>
      <c r="C175" s="95">
        <v>100</v>
      </c>
      <c r="D175" s="94" t="s">
        <v>13</v>
      </c>
    </row>
    <row r="176" spans="1:4">
      <c r="A176" s="93"/>
      <c r="B176" s="94" t="s">
        <v>16</v>
      </c>
      <c r="C176" s="95">
        <v>100</v>
      </c>
      <c r="D176" s="94" t="s">
        <v>17</v>
      </c>
    </row>
    <row r="177" ht="28.5" spans="1:4">
      <c r="A177" s="93"/>
      <c r="B177" s="94" t="s">
        <v>39</v>
      </c>
      <c r="C177" s="95">
        <v>30</v>
      </c>
      <c r="D177" s="94" t="s">
        <v>40</v>
      </c>
    </row>
    <row r="178" ht="28.5" spans="1:4">
      <c r="A178" s="93"/>
      <c r="B178" s="94" t="s">
        <v>44</v>
      </c>
      <c r="C178" s="95">
        <v>125.04</v>
      </c>
      <c r="D178" s="94" t="s">
        <v>15</v>
      </c>
    </row>
    <row r="179" ht="28.5" spans="1:4">
      <c r="A179" s="93"/>
      <c r="B179" s="94" t="s">
        <v>21</v>
      </c>
      <c r="C179" s="95">
        <v>10</v>
      </c>
      <c r="D179" s="94" t="s">
        <v>13</v>
      </c>
    </row>
    <row r="180" ht="28.5" spans="1:4">
      <c r="A180" s="93"/>
      <c r="B180" s="94" t="s">
        <v>24</v>
      </c>
      <c r="C180" s="95">
        <v>171</v>
      </c>
      <c r="D180" s="94" t="s">
        <v>25</v>
      </c>
    </row>
    <row r="181" spans="1:4">
      <c r="A181" s="90" t="s">
        <v>26</v>
      </c>
      <c r="B181" s="97"/>
      <c r="C181" s="89">
        <f>SUM(C182:C183)/2</f>
        <v>175</v>
      </c>
      <c r="D181" s="90"/>
    </row>
    <row r="182" spans="1:4">
      <c r="A182" s="92" t="s">
        <v>103</v>
      </c>
      <c r="B182" s="96"/>
      <c r="C182" s="89">
        <v>175</v>
      </c>
      <c r="D182" s="90"/>
    </row>
    <row r="183" ht="28.5" spans="1:4">
      <c r="A183" s="12"/>
      <c r="B183" s="94" t="s">
        <v>14</v>
      </c>
      <c r="C183" s="95">
        <v>175</v>
      </c>
      <c r="D183" s="94" t="s">
        <v>15</v>
      </c>
    </row>
    <row r="184" spans="1:4">
      <c r="A184" s="90" t="s">
        <v>30</v>
      </c>
      <c r="B184" s="97"/>
      <c r="C184" s="89">
        <f>SUM(C185:C188)/2</f>
        <v>65</v>
      </c>
      <c r="D184" s="92"/>
    </row>
    <row r="185" spans="1:4">
      <c r="A185" s="92" t="s">
        <v>104</v>
      </c>
      <c r="B185" s="96"/>
      <c r="C185" s="89">
        <v>45</v>
      </c>
      <c r="D185" s="92"/>
    </row>
    <row r="186" spans="1:4">
      <c r="A186" s="93"/>
      <c r="B186" s="94" t="s">
        <v>28</v>
      </c>
      <c r="C186" s="95">
        <v>45</v>
      </c>
      <c r="D186" s="94" t="s">
        <v>29</v>
      </c>
    </row>
    <row r="187" spans="1:4">
      <c r="A187" s="92" t="s">
        <v>105</v>
      </c>
      <c r="B187" s="96"/>
      <c r="C187" s="89">
        <v>20</v>
      </c>
      <c r="D187" s="94"/>
    </row>
    <row r="188" ht="28.5" spans="1:4">
      <c r="A188" s="93"/>
      <c r="B188" s="94" t="s">
        <v>34</v>
      </c>
      <c r="C188" s="95">
        <v>20</v>
      </c>
      <c r="D188" s="94" t="s">
        <v>29</v>
      </c>
    </row>
    <row r="189" spans="1:4">
      <c r="A189" s="90" t="s">
        <v>106</v>
      </c>
      <c r="B189" s="97"/>
      <c r="C189" s="89">
        <f>C190+C201</f>
        <v>1173.04</v>
      </c>
      <c r="D189" s="92"/>
    </row>
    <row r="190" spans="1:4">
      <c r="A190" s="90" t="s">
        <v>107</v>
      </c>
      <c r="B190" s="97"/>
      <c r="C190" s="89">
        <f>SUM(C191:C200)</f>
        <v>1108.04</v>
      </c>
      <c r="D190" s="90"/>
    </row>
    <row r="191" ht="28.5" spans="1:4">
      <c r="A191" s="93"/>
      <c r="B191" s="94" t="s">
        <v>84</v>
      </c>
      <c r="C191" s="95">
        <v>100</v>
      </c>
      <c r="D191" s="94" t="s">
        <v>13</v>
      </c>
    </row>
    <row r="192" spans="1:4">
      <c r="A192" s="93"/>
      <c r="B192" s="94" t="s">
        <v>16</v>
      </c>
      <c r="C192" s="95">
        <v>100</v>
      </c>
      <c r="D192" s="94" t="s">
        <v>17</v>
      </c>
    </row>
    <row r="193" ht="28.5" spans="1:4">
      <c r="A193" s="93"/>
      <c r="B193" s="94" t="s">
        <v>108</v>
      </c>
      <c r="C193" s="95">
        <v>50</v>
      </c>
      <c r="D193" s="94" t="s">
        <v>29</v>
      </c>
    </row>
    <row r="194" ht="28.5" spans="1:4">
      <c r="A194" s="93"/>
      <c r="B194" s="94" t="s">
        <v>109</v>
      </c>
      <c r="C194" s="95">
        <v>350</v>
      </c>
      <c r="D194" s="94" t="s">
        <v>70</v>
      </c>
    </row>
    <row r="195" ht="28.5" spans="1:4">
      <c r="A195" s="93"/>
      <c r="B195" s="94" t="s">
        <v>44</v>
      </c>
      <c r="C195" s="95">
        <v>125.04</v>
      </c>
      <c r="D195" s="94" t="s">
        <v>15</v>
      </c>
    </row>
    <row r="196" ht="28.5" spans="1:4">
      <c r="A196" s="93"/>
      <c r="B196" s="94" t="s">
        <v>21</v>
      </c>
      <c r="C196" s="95">
        <v>10</v>
      </c>
      <c r="D196" s="94" t="s">
        <v>13</v>
      </c>
    </row>
    <row r="197" spans="1:4">
      <c r="A197" s="93"/>
      <c r="B197" s="94" t="s">
        <v>22</v>
      </c>
      <c r="C197" s="95">
        <v>120</v>
      </c>
      <c r="D197" s="94" t="s">
        <v>23</v>
      </c>
    </row>
    <row r="198" ht="28.5" spans="1:4">
      <c r="A198" s="93"/>
      <c r="B198" s="94" t="s">
        <v>24</v>
      </c>
      <c r="C198" s="95">
        <v>55</v>
      </c>
      <c r="D198" s="94" t="s">
        <v>25</v>
      </c>
    </row>
    <row r="199" ht="28.5" spans="1:4">
      <c r="A199" s="93"/>
      <c r="B199" s="94" t="s">
        <v>47</v>
      </c>
      <c r="C199" s="95">
        <v>48</v>
      </c>
      <c r="D199" s="94" t="s">
        <v>25</v>
      </c>
    </row>
    <row r="200" ht="28.5" spans="1:4">
      <c r="A200" s="93"/>
      <c r="B200" s="94" t="s">
        <v>62</v>
      </c>
      <c r="C200" s="95">
        <v>150</v>
      </c>
      <c r="D200" s="94" t="s">
        <v>25</v>
      </c>
    </row>
    <row r="201" spans="1:4">
      <c r="A201" s="90" t="s">
        <v>30</v>
      </c>
      <c r="B201" s="97"/>
      <c r="C201" s="89">
        <f>SUM(C202:C205)/2</f>
        <v>65</v>
      </c>
      <c r="D201" s="90"/>
    </row>
    <row r="202" spans="1:4">
      <c r="A202" s="92" t="s">
        <v>110</v>
      </c>
      <c r="B202" s="96"/>
      <c r="C202" s="99">
        <v>45</v>
      </c>
      <c r="D202" s="100"/>
    </row>
    <row r="203" spans="1:4">
      <c r="A203" s="93"/>
      <c r="B203" s="94" t="s">
        <v>28</v>
      </c>
      <c r="C203" s="95">
        <v>45</v>
      </c>
      <c r="D203" s="98" t="s">
        <v>29</v>
      </c>
    </row>
    <row r="204" spans="1:4">
      <c r="A204" s="92" t="s">
        <v>111</v>
      </c>
      <c r="B204" s="96"/>
      <c r="C204" s="99">
        <v>20</v>
      </c>
      <c r="D204" s="100"/>
    </row>
    <row r="205" ht="28.5" spans="1:4">
      <c r="A205" s="93"/>
      <c r="B205" s="94" t="s">
        <v>34</v>
      </c>
      <c r="C205" s="95">
        <v>20</v>
      </c>
      <c r="D205" s="98" t="s">
        <v>29</v>
      </c>
    </row>
    <row r="206" spans="1:4">
      <c r="A206" s="90" t="s">
        <v>112</v>
      </c>
      <c r="B206" s="97"/>
      <c r="C206" s="99">
        <f>C207+C216+C219</f>
        <v>1509.528</v>
      </c>
      <c r="D206" s="100"/>
    </row>
    <row r="207" spans="1:4">
      <c r="A207" s="90" t="s">
        <v>113</v>
      </c>
      <c r="B207" s="97"/>
      <c r="C207" s="89">
        <f>SUM(C208:C215)</f>
        <v>594.528</v>
      </c>
      <c r="D207" s="100"/>
    </row>
    <row r="208" ht="28.5" spans="1:4">
      <c r="A208" s="93"/>
      <c r="B208" s="94" t="s">
        <v>84</v>
      </c>
      <c r="C208" s="95">
        <v>100</v>
      </c>
      <c r="D208" s="94" t="s">
        <v>13</v>
      </c>
    </row>
    <row r="209" spans="1:4">
      <c r="A209" s="93"/>
      <c r="B209" s="94" t="s">
        <v>16</v>
      </c>
      <c r="C209" s="95">
        <v>100</v>
      </c>
      <c r="D209" s="94" t="s">
        <v>17</v>
      </c>
    </row>
    <row r="210" ht="28.5" spans="1:4">
      <c r="A210" s="93"/>
      <c r="B210" s="94" t="s">
        <v>44</v>
      </c>
      <c r="C210" s="95">
        <v>87.528</v>
      </c>
      <c r="D210" s="94" t="s">
        <v>15</v>
      </c>
    </row>
    <row r="211" ht="28.5" spans="1:4">
      <c r="A211" s="93"/>
      <c r="B211" s="94" t="s">
        <v>21</v>
      </c>
      <c r="C211" s="95">
        <v>10</v>
      </c>
      <c r="D211" s="94" t="s">
        <v>13</v>
      </c>
    </row>
    <row r="212" spans="1:4">
      <c r="A212" s="93"/>
      <c r="B212" s="94" t="s">
        <v>22</v>
      </c>
      <c r="C212" s="95">
        <v>120</v>
      </c>
      <c r="D212" s="94" t="s">
        <v>23</v>
      </c>
    </row>
    <row r="213" ht="28.5" spans="1:4">
      <c r="A213" s="93"/>
      <c r="B213" s="94" t="s">
        <v>24</v>
      </c>
      <c r="C213" s="95">
        <v>49</v>
      </c>
      <c r="D213" s="94" t="s">
        <v>25</v>
      </c>
    </row>
    <row r="214" ht="28.5" spans="1:4">
      <c r="A214" s="93"/>
      <c r="B214" s="94" t="s">
        <v>47</v>
      </c>
      <c r="C214" s="95">
        <v>28</v>
      </c>
      <c r="D214" s="94" t="s">
        <v>25</v>
      </c>
    </row>
    <row r="215" ht="28.5" spans="1:4">
      <c r="A215" s="93"/>
      <c r="B215" s="94" t="s">
        <v>62</v>
      </c>
      <c r="C215" s="95">
        <v>100</v>
      </c>
      <c r="D215" s="94" t="s">
        <v>25</v>
      </c>
    </row>
    <row r="216" spans="1:4">
      <c r="A216" s="90" t="s">
        <v>26</v>
      </c>
      <c r="B216" s="97"/>
      <c r="C216" s="99">
        <f>SUM(C217:C218)/2</f>
        <v>20</v>
      </c>
      <c r="D216" s="100"/>
    </row>
    <row r="217" spans="1:4">
      <c r="A217" s="92" t="s">
        <v>114</v>
      </c>
      <c r="B217" s="96"/>
      <c r="C217" s="89">
        <f>SUM(C218:C218)</f>
        <v>20</v>
      </c>
      <c r="D217" s="101"/>
    </row>
    <row r="218" ht="28.5" spans="1:4">
      <c r="A218" s="93"/>
      <c r="B218" s="94" t="s">
        <v>34</v>
      </c>
      <c r="C218" s="95">
        <v>20</v>
      </c>
      <c r="D218" s="94" t="s">
        <v>29</v>
      </c>
    </row>
    <row r="219" spans="1:4">
      <c r="A219" s="90" t="s">
        <v>30</v>
      </c>
      <c r="B219" s="97"/>
      <c r="C219" s="99">
        <f>SUM(C220:C225)/2</f>
        <v>895</v>
      </c>
      <c r="D219" s="100"/>
    </row>
    <row r="220" spans="1:4">
      <c r="A220" s="92" t="s">
        <v>115</v>
      </c>
      <c r="B220" s="96"/>
      <c r="C220" s="89">
        <f>SUM(C221:C221)</f>
        <v>50</v>
      </c>
      <c r="D220" s="101"/>
    </row>
    <row r="221" ht="28.5" spans="1:4">
      <c r="A221" s="93"/>
      <c r="B221" s="94" t="s">
        <v>14</v>
      </c>
      <c r="C221" s="102">
        <v>50</v>
      </c>
      <c r="D221" s="103" t="s">
        <v>15</v>
      </c>
    </row>
    <row r="222" spans="1:4">
      <c r="A222" s="92" t="s">
        <v>116</v>
      </c>
      <c r="B222" s="96"/>
      <c r="C222" s="89">
        <f>SUM(C223:C223)</f>
        <v>800</v>
      </c>
      <c r="D222" s="101"/>
    </row>
    <row r="223" spans="1:4">
      <c r="A223" s="93"/>
      <c r="B223" s="94" t="s">
        <v>117</v>
      </c>
      <c r="C223" s="102">
        <v>800</v>
      </c>
      <c r="D223" s="103" t="s">
        <v>17</v>
      </c>
    </row>
    <row r="224" spans="1:4">
      <c r="A224" s="92" t="s">
        <v>118</v>
      </c>
      <c r="B224" s="96"/>
      <c r="C224" s="89">
        <f>SUM(C225:C225)</f>
        <v>45</v>
      </c>
      <c r="D224" s="100"/>
    </row>
    <row r="225" spans="1:4">
      <c r="A225" s="93"/>
      <c r="B225" s="94" t="s">
        <v>28</v>
      </c>
      <c r="C225" s="95">
        <v>45</v>
      </c>
      <c r="D225" s="94" t="s">
        <v>29</v>
      </c>
    </row>
    <row r="226" spans="1:4">
      <c r="A226" s="90" t="s">
        <v>119</v>
      </c>
      <c r="B226" s="97"/>
      <c r="C226" s="99">
        <f>C227+C238</f>
        <v>792.528</v>
      </c>
      <c r="D226" s="100"/>
    </row>
    <row r="227" spans="1:4">
      <c r="A227" s="90" t="s">
        <v>120</v>
      </c>
      <c r="B227" s="97"/>
      <c r="C227" s="89">
        <f>SUM(C228:C237)</f>
        <v>527.528</v>
      </c>
      <c r="D227" s="100"/>
    </row>
    <row r="228" ht="28.5" spans="1:4">
      <c r="A228" s="93"/>
      <c r="B228" s="94" t="s">
        <v>12</v>
      </c>
      <c r="C228" s="95">
        <v>30</v>
      </c>
      <c r="D228" s="94" t="s">
        <v>13</v>
      </c>
    </row>
    <row r="229" ht="28.5" spans="1:4">
      <c r="A229" s="93"/>
      <c r="B229" s="94" t="s">
        <v>58</v>
      </c>
      <c r="C229" s="95">
        <v>20</v>
      </c>
      <c r="D229" s="94" t="s">
        <v>13</v>
      </c>
    </row>
    <row r="230" spans="1:4">
      <c r="A230" s="93"/>
      <c r="B230" s="94" t="s">
        <v>16</v>
      </c>
      <c r="C230" s="95">
        <v>100</v>
      </c>
      <c r="D230" s="94" t="s">
        <v>17</v>
      </c>
    </row>
    <row r="231" ht="28.5" spans="1:4">
      <c r="A231" s="93"/>
      <c r="B231" s="94" t="s">
        <v>39</v>
      </c>
      <c r="C231" s="95">
        <v>30</v>
      </c>
      <c r="D231" s="94" t="s">
        <v>40</v>
      </c>
    </row>
    <row r="232" ht="28.5" spans="1:4">
      <c r="A232" s="93"/>
      <c r="B232" s="94" t="s">
        <v>59</v>
      </c>
      <c r="C232" s="95">
        <v>33</v>
      </c>
      <c r="D232" s="94" t="s">
        <v>15</v>
      </c>
    </row>
    <row r="233" ht="28.5" spans="1:4">
      <c r="A233" s="93"/>
      <c r="B233" s="94" t="s">
        <v>44</v>
      </c>
      <c r="C233" s="95">
        <v>87.528</v>
      </c>
      <c r="D233" s="94" t="s">
        <v>15</v>
      </c>
    </row>
    <row r="234" ht="28.5" spans="1:4">
      <c r="A234" s="93"/>
      <c r="B234" s="94" t="s">
        <v>21</v>
      </c>
      <c r="C234" s="95">
        <v>10</v>
      </c>
      <c r="D234" s="94" t="s">
        <v>13</v>
      </c>
    </row>
    <row r="235" spans="1:4">
      <c r="A235" s="93"/>
      <c r="B235" s="94" t="s">
        <v>22</v>
      </c>
      <c r="C235" s="95">
        <v>150</v>
      </c>
      <c r="D235" s="94" t="s">
        <v>23</v>
      </c>
    </row>
    <row r="236" ht="28.5" spans="1:4">
      <c r="A236" s="93"/>
      <c r="B236" s="94" t="s">
        <v>24</v>
      </c>
      <c r="C236" s="95">
        <v>31</v>
      </c>
      <c r="D236" s="94" t="s">
        <v>25</v>
      </c>
    </row>
    <row r="237" ht="28.5" spans="1:4">
      <c r="A237" s="93"/>
      <c r="B237" s="94" t="s">
        <v>47</v>
      </c>
      <c r="C237" s="95">
        <v>36</v>
      </c>
      <c r="D237" s="94" t="s">
        <v>25</v>
      </c>
    </row>
    <row r="238" spans="1:4">
      <c r="A238" s="90" t="s">
        <v>30</v>
      </c>
      <c r="B238" s="97"/>
      <c r="C238" s="99">
        <f>C239+C241+C244</f>
        <v>265</v>
      </c>
      <c r="D238" s="100"/>
    </row>
    <row r="239" spans="1:4">
      <c r="A239" s="92" t="s">
        <v>121</v>
      </c>
      <c r="B239" s="96"/>
      <c r="C239" s="99">
        <v>100</v>
      </c>
      <c r="D239" s="100"/>
    </row>
    <row r="240" ht="28.5" spans="1:4">
      <c r="A240" s="12"/>
      <c r="B240" s="94" t="s">
        <v>14</v>
      </c>
      <c r="C240" s="102">
        <v>100</v>
      </c>
      <c r="D240" s="94" t="s">
        <v>15</v>
      </c>
    </row>
    <row r="241" spans="1:4">
      <c r="A241" s="92" t="s">
        <v>122</v>
      </c>
      <c r="B241" s="96"/>
      <c r="C241" s="89">
        <f>SUM(C242:C243)</f>
        <v>65</v>
      </c>
      <c r="D241" s="100"/>
    </row>
    <row r="242" spans="1:4">
      <c r="A242" s="93"/>
      <c r="B242" s="94" t="s">
        <v>28</v>
      </c>
      <c r="C242" s="102">
        <v>45</v>
      </c>
      <c r="D242" s="98" t="s">
        <v>29</v>
      </c>
    </row>
    <row r="243" ht="28.5" spans="1:4">
      <c r="A243" s="93"/>
      <c r="B243" s="94" t="s">
        <v>34</v>
      </c>
      <c r="C243" s="102">
        <v>20</v>
      </c>
      <c r="D243" s="98" t="s">
        <v>29</v>
      </c>
    </row>
    <row r="244" spans="1:4">
      <c r="A244" s="92" t="s">
        <v>123</v>
      </c>
      <c r="B244" s="96"/>
      <c r="C244" s="99">
        <v>100</v>
      </c>
      <c r="D244" s="100"/>
    </row>
    <row r="245" ht="28.5" spans="1:4">
      <c r="A245" s="93"/>
      <c r="B245" s="94" t="s">
        <v>36</v>
      </c>
      <c r="C245" s="102">
        <v>100</v>
      </c>
      <c r="D245" s="98" t="s">
        <v>124</v>
      </c>
    </row>
    <row r="246" spans="1:4">
      <c r="A246" s="90" t="s">
        <v>125</v>
      </c>
      <c r="B246" s="97"/>
      <c r="C246" s="99">
        <f>C247+C256</f>
        <v>896.04</v>
      </c>
      <c r="D246" s="100"/>
    </row>
    <row r="247" spans="1:4">
      <c r="A247" s="90" t="s">
        <v>126</v>
      </c>
      <c r="B247" s="97"/>
      <c r="C247" s="89">
        <f>SUM(C248:C255)</f>
        <v>831.04</v>
      </c>
      <c r="D247" s="100"/>
    </row>
    <row r="248" spans="1:4">
      <c r="A248" s="93"/>
      <c r="B248" s="94" t="s">
        <v>16</v>
      </c>
      <c r="C248" s="102">
        <v>100</v>
      </c>
      <c r="D248" s="94" t="s">
        <v>17</v>
      </c>
    </row>
    <row r="249" ht="28.5" spans="1:4">
      <c r="A249" s="93"/>
      <c r="B249" s="94" t="s">
        <v>39</v>
      </c>
      <c r="C249" s="102">
        <v>90</v>
      </c>
      <c r="D249" s="94" t="s">
        <v>40</v>
      </c>
    </row>
    <row r="250" ht="28.5" spans="1:4">
      <c r="A250" s="93"/>
      <c r="B250" s="94" t="s">
        <v>44</v>
      </c>
      <c r="C250" s="102">
        <v>100.04</v>
      </c>
      <c r="D250" s="94" t="s">
        <v>15</v>
      </c>
    </row>
    <row r="251" ht="28.5" spans="1:4">
      <c r="A251" s="93"/>
      <c r="B251" s="94" t="s">
        <v>21</v>
      </c>
      <c r="C251" s="102">
        <v>10</v>
      </c>
      <c r="D251" s="94" t="s">
        <v>13</v>
      </c>
    </row>
    <row r="252" spans="1:4">
      <c r="A252" s="93"/>
      <c r="B252" s="94" t="s">
        <v>22</v>
      </c>
      <c r="C252" s="102">
        <v>140</v>
      </c>
      <c r="D252" s="94" t="s">
        <v>23</v>
      </c>
    </row>
    <row r="253" ht="28.5" spans="1:4">
      <c r="A253" s="93"/>
      <c r="B253" s="94" t="s">
        <v>24</v>
      </c>
      <c r="C253" s="102">
        <v>236</v>
      </c>
      <c r="D253" s="94" t="s">
        <v>25</v>
      </c>
    </row>
    <row r="254" ht="28.5" spans="1:4">
      <c r="A254" s="93"/>
      <c r="B254" s="94" t="s">
        <v>47</v>
      </c>
      <c r="C254" s="102">
        <v>75</v>
      </c>
      <c r="D254" s="94" t="s">
        <v>25</v>
      </c>
    </row>
    <row r="255" ht="28.5" spans="1:4">
      <c r="A255" s="93"/>
      <c r="B255" s="94" t="s">
        <v>62</v>
      </c>
      <c r="C255" s="102">
        <v>80</v>
      </c>
      <c r="D255" s="94" t="s">
        <v>25</v>
      </c>
    </row>
    <row r="256" spans="1:4">
      <c r="A256" s="90" t="s">
        <v>30</v>
      </c>
      <c r="B256" s="97"/>
      <c r="C256" s="99">
        <f>SUM(C257:C260)/2</f>
        <v>65</v>
      </c>
      <c r="D256" s="100"/>
    </row>
    <row r="257" spans="1:4">
      <c r="A257" s="92" t="s">
        <v>127</v>
      </c>
      <c r="B257" s="96"/>
      <c r="C257" s="89">
        <f>SUM(C258:C258)</f>
        <v>20</v>
      </c>
      <c r="D257" s="100"/>
    </row>
    <row r="258" ht="28.5" spans="1:4">
      <c r="A258" s="93"/>
      <c r="B258" s="94" t="s">
        <v>34</v>
      </c>
      <c r="C258" s="102">
        <v>20</v>
      </c>
      <c r="D258" s="98" t="s">
        <v>29</v>
      </c>
    </row>
    <row r="259" spans="1:4">
      <c r="A259" s="92" t="s">
        <v>128</v>
      </c>
      <c r="B259" s="96"/>
      <c r="C259" s="99">
        <v>45</v>
      </c>
      <c r="D259" s="100"/>
    </row>
    <row r="260" spans="1:4">
      <c r="A260" s="93"/>
      <c r="B260" s="94" t="s">
        <v>28</v>
      </c>
      <c r="C260" s="102">
        <v>45</v>
      </c>
      <c r="D260" s="98" t="s">
        <v>29</v>
      </c>
    </row>
  </sheetData>
  <autoFilter ref="A9:D260">
    <extLst/>
  </autoFilter>
  <mergeCells count="1">
    <mergeCell ref="A3:D3"/>
  </mergeCells>
  <printOptions horizontalCentered="true"/>
  <pageMargins left="0.314583333333333" right="0.314583333333333" top="0.590277777777778" bottom="0.393055555555556" header="0.511805555555556" footer="0.236111111111111"/>
  <pageSetup paperSize="9" firstPageNumber="3" fitToHeight="0" orientation="portrait" useFirstPageNumber="true" horizontalDpi="600"/>
  <headerFooter alignWithMargins="0" scaleWithDoc="0" differentOddEven="1">
    <oddFooter>&amp;R—&amp;P—</oddFooter>
    <evenFooter>&amp;L—&amp;P—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9"/>
  <sheetViews>
    <sheetView workbookViewId="0">
      <selection activeCell="C2" sqref="C2"/>
    </sheetView>
  </sheetViews>
  <sheetFormatPr defaultColWidth="9" defaultRowHeight="15.75" outlineLevelCol="5"/>
  <cols>
    <col min="1" max="1" width="13.25" style="30" customWidth="true"/>
    <col min="2" max="3" width="14.5" style="30" customWidth="true"/>
    <col min="4" max="5" width="21" style="30" customWidth="true"/>
    <col min="6" max="6" width="16" style="30" customWidth="true"/>
    <col min="7" max="16384" width="9" style="30"/>
  </cols>
  <sheetData>
    <row r="1" s="30" customFormat="true" ht="18.75" spans="1:1">
      <c r="A1" s="31" t="s">
        <v>129</v>
      </c>
    </row>
    <row r="3" s="30" customFormat="true" ht="24" spans="1:6">
      <c r="A3" s="32" t="s">
        <v>130</v>
      </c>
      <c r="B3" s="32"/>
      <c r="C3" s="32"/>
      <c r="D3" s="32"/>
      <c r="E3" s="32"/>
      <c r="F3" s="32"/>
    </row>
    <row r="4" s="30" customFormat="true" spans="1:6">
      <c r="A4" s="33" t="s">
        <v>131</v>
      </c>
      <c r="B4" s="34"/>
      <c r="C4" s="34"/>
      <c r="D4" s="34"/>
      <c r="E4" s="34"/>
      <c r="F4" s="34"/>
    </row>
    <row r="5" s="30" customFormat="true" ht="22" customHeight="true" spans="1:6">
      <c r="A5" s="35" t="s">
        <v>132</v>
      </c>
      <c r="B5" s="35" t="s">
        <v>133</v>
      </c>
      <c r="C5" s="35"/>
      <c r="D5" s="35"/>
      <c r="E5" s="35"/>
      <c r="F5" s="35"/>
    </row>
    <row r="6" s="30" customFormat="true" spans="1:6">
      <c r="A6" s="35" t="s">
        <v>134</v>
      </c>
      <c r="B6" s="36" t="s">
        <v>135</v>
      </c>
      <c r="C6" s="36"/>
      <c r="D6" s="36"/>
      <c r="E6" s="36"/>
      <c r="F6" s="36"/>
    </row>
    <row r="7" s="30" customFormat="true" spans="1:6">
      <c r="A7" s="37" t="s">
        <v>136</v>
      </c>
      <c r="B7" s="36" t="s">
        <v>137</v>
      </c>
      <c r="C7" s="36"/>
      <c r="D7" s="36"/>
      <c r="E7" s="36"/>
      <c r="F7" s="36"/>
    </row>
    <row r="8" s="30" customFormat="true" ht="19" customHeight="true" spans="1:6">
      <c r="A8" s="38" t="s">
        <v>138</v>
      </c>
      <c r="B8" s="39" t="s">
        <v>139</v>
      </c>
      <c r="C8" s="39"/>
      <c r="D8" s="40">
        <v>16288</v>
      </c>
      <c r="E8" s="40"/>
      <c r="F8" s="40"/>
    </row>
    <row r="9" s="30" customFormat="true" ht="19" customHeight="true" spans="1:6">
      <c r="A9" s="38"/>
      <c r="B9" s="41" t="s">
        <v>140</v>
      </c>
      <c r="C9" s="42"/>
      <c r="D9" s="40"/>
      <c r="E9" s="40"/>
      <c r="F9" s="40"/>
    </row>
    <row r="10" s="30" customFormat="true" ht="19" customHeight="true" spans="1:6">
      <c r="A10" s="38"/>
      <c r="B10" s="41" t="s">
        <v>141</v>
      </c>
      <c r="C10" s="42"/>
      <c r="D10" s="43" t="s">
        <v>142</v>
      </c>
      <c r="E10" s="62"/>
      <c r="F10" s="63"/>
    </row>
    <row r="11" s="30" customFormat="true" ht="102" customHeight="true" spans="1:6">
      <c r="A11" s="35" t="s">
        <v>143</v>
      </c>
      <c r="B11" s="44" t="s">
        <v>144</v>
      </c>
      <c r="C11" s="45"/>
      <c r="D11" s="45"/>
      <c r="E11" s="45"/>
      <c r="F11" s="64"/>
    </row>
    <row r="12" s="30" customFormat="true" spans="1:6">
      <c r="A12" s="35" t="s">
        <v>145</v>
      </c>
      <c r="B12" s="36" t="s">
        <v>146</v>
      </c>
      <c r="C12" s="36"/>
      <c r="D12" s="36"/>
      <c r="E12" s="65" t="s">
        <v>147</v>
      </c>
      <c r="F12" s="36" t="s">
        <v>148</v>
      </c>
    </row>
    <row r="13" s="30" customFormat="true" ht="43" customHeight="true" spans="1:6">
      <c r="A13" s="35" t="s">
        <v>149</v>
      </c>
      <c r="B13" s="46" t="s">
        <v>150</v>
      </c>
      <c r="C13" s="47"/>
      <c r="D13" s="47"/>
      <c r="E13" s="47"/>
      <c r="F13" s="66"/>
    </row>
    <row r="14" s="30" customFormat="true" ht="27" customHeight="true" spans="1:6">
      <c r="A14" s="23" t="s">
        <v>151</v>
      </c>
      <c r="B14" s="48" t="s">
        <v>152</v>
      </c>
      <c r="C14" s="48"/>
      <c r="D14" s="48"/>
      <c r="E14" s="48"/>
      <c r="F14" s="48"/>
    </row>
    <row r="15" s="30" customFormat="true" ht="40" customHeight="true" spans="1:6">
      <c r="A15" s="49" t="s">
        <v>153</v>
      </c>
      <c r="B15" s="50" t="s">
        <v>154</v>
      </c>
      <c r="C15" s="50"/>
      <c r="D15" s="50"/>
      <c r="E15" s="50"/>
      <c r="F15" s="50"/>
    </row>
    <row r="16" s="30" customFormat="true" spans="1:6">
      <c r="A16" s="35" t="s">
        <v>155</v>
      </c>
      <c r="B16" s="51" t="s">
        <v>156</v>
      </c>
      <c r="C16" s="52" t="s">
        <v>157</v>
      </c>
      <c r="D16" s="52" t="s">
        <v>158</v>
      </c>
      <c r="E16" s="52"/>
      <c r="F16" s="52" t="s">
        <v>159</v>
      </c>
    </row>
    <row r="17" s="30" customFormat="true" spans="1:6">
      <c r="A17" s="35"/>
      <c r="B17" s="53" t="s">
        <v>160</v>
      </c>
      <c r="C17" s="54" t="s">
        <v>161</v>
      </c>
      <c r="D17" s="55" t="s">
        <v>162</v>
      </c>
      <c r="E17" s="55"/>
      <c r="F17" s="20">
        <v>5</v>
      </c>
    </row>
    <row r="18" s="30" customFormat="true" spans="1:6">
      <c r="A18" s="35"/>
      <c r="B18" s="56"/>
      <c r="C18" s="57"/>
      <c r="D18" s="55" t="s">
        <v>163</v>
      </c>
      <c r="E18" s="55"/>
      <c r="F18" s="20">
        <v>10</v>
      </c>
    </row>
    <row r="19" s="30" customFormat="true" spans="1:6">
      <c r="A19" s="35"/>
      <c r="B19" s="56"/>
      <c r="C19" s="57"/>
      <c r="D19" s="55" t="s">
        <v>164</v>
      </c>
      <c r="E19" s="55"/>
      <c r="F19" s="20">
        <v>9</v>
      </c>
    </row>
    <row r="20" s="30" customFormat="true" spans="1:6">
      <c r="A20" s="35"/>
      <c r="B20" s="56"/>
      <c r="C20" s="57"/>
      <c r="D20" s="55" t="s">
        <v>165</v>
      </c>
      <c r="E20" s="55"/>
      <c r="F20" s="20">
        <v>1</v>
      </c>
    </row>
    <row r="21" s="30" customFormat="true" spans="1:6">
      <c r="A21" s="35"/>
      <c r="B21" s="56"/>
      <c r="C21" s="57"/>
      <c r="D21" s="55" t="s">
        <v>166</v>
      </c>
      <c r="E21" s="55"/>
      <c r="F21" s="20">
        <v>2</v>
      </c>
    </row>
    <row r="22" s="30" customFormat="true" spans="1:6">
      <c r="A22" s="35"/>
      <c r="B22" s="56"/>
      <c r="C22" s="57"/>
      <c r="D22" s="55" t="s">
        <v>167</v>
      </c>
      <c r="E22" s="55"/>
      <c r="F22" s="20">
        <v>4</v>
      </c>
    </row>
    <row r="23" s="30" customFormat="true" spans="1:6">
      <c r="A23" s="35"/>
      <c r="B23" s="56"/>
      <c r="C23" s="57"/>
      <c r="D23" s="55" t="s">
        <v>168</v>
      </c>
      <c r="E23" s="55"/>
      <c r="F23" s="20">
        <v>1</v>
      </c>
    </row>
    <row r="24" s="30" customFormat="true" spans="1:6">
      <c r="A24" s="35"/>
      <c r="B24" s="56"/>
      <c r="C24" s="57"/>
      <c r="D24" s="55" t="s">
        <v>169</v>
      </c>
      <c r="E24" s="55"/>
      <c r="F24" s="20">
        <v>13</v>
      </c>
    </row>
    <row r="25" s="30" customFormat="true" spans="1:6">
      <c r="A25" s="35"/>
      <c r="B25" s="56"/>
      <c r="C25" s="57"/>
      <c r="D25" s="55" t="s">
        <v>170</v>
      </c>
      <c r="E25" s="55"/>
      <c r="F25" s="20">
        <v>6</v>
      </c>
    </row>
    <row r="26" s="30" customFormat="true" ht="31" customHeight="true" spans="1:6">
      <c r="A26" s="35"/>
      <c r="B26" s="56"/>
      <c r="C26" s="57"/>
      <c r="D26" s="55" t="s">
        <v>171</v>
      </c>
      <c r="E26" s="55"/>
      <c r="F26" s="20">
        <v>5</v>
      </c>
    </row>
    <row r="27" s="30" customFormat="true" ht="31" customHeight="true" spans="1:6">
      <c r="A27" s="35"/>
      <c r="B27" s="56"/>
      <c r="C27" s="57"/>
      <c r="D27" s="55" t="s">
        <v>172</v>
      </c>
      <c r="E27" s="55"/>
      <c r="F27" s="20">
        <v>1</v>
      </c>
    </row>
    <row r="28" s="30" customFormat="true" spans="1:6">
      <c r="A28" s="35"/>
      <c r="B28" s="56"/>
      <c r="C28" s="57"/>
      <c r="D28" s="55" t="s">
        <v>173</v>
      </c>
      <c r="E28" s="55"/>
      <c r="F28" s="20">
        <v>1</v>
      </c>
    </row>
    <row r="29" s="30" customFormat="true" spans="1:6">
      <c r="A29" s="35"/>
      <c r="B29" s="56"/>
      <c r="C29" s="57"/>
      <c r="D29" s="55" t="s">
        <v>174</v>
      </c>
      <c r="E29" s="55"/>
      <c r="F29" s="20">
        <v>300</v>
      </c>
    </row>
    <row r="30" s="30" customFormat="true" spans="1:6">
      <c r="A30" s="35"/>
      <c r="B30" s="56"/>
      <c r="C30" s="57"/>
      <c r="D30" s="55" t="s">
        <v>175</v>
      </c>
      <c r="E30" s="55"/>
      <c r="F30" s="20">
        <v>300</v>
      </c>
    </row>
    <row r="31" s="30" customFormat="true" spans="1:6">
      <c r="A31" s="35"/>
      <c r="B31" s="56"/>
      <c r="C31" s="57"/>
      <c r="D31" s="55" t="s">
        <v>176</v>
      </c>
      <c r="E31" s="55"/>
      <c r="F31" s="20">
        <v>2</v>
      </c>
    </row>
    <row r="32" s="30" customFormat="true" spans="1:6">
      <c r="A32" s="35"/>
      <c r="B32" s="56"/>
      <c r="C32" s="57"/>
      <c r="D32" s="55" t="s">
        <v>177</v>
      </c>
      <c r="E32" s="55"/>
      <c r="F32" s="20">
        <v>3</v>
      </c>
    </row>
    <row r="33" s="30" customFormat="true" spans="1:6">
      <c r="A33" s="35"/>
      <c r="B33" s="56"/>
      <c r="C33" s="57"/>
      <c r="D33" s="55" t="s">
        <v>178</v>
      </c>
      <c r="E33" s="55"/>
      <c r="F33" s="20">
        <v>1</v>
      </c>
    </row>
    <row r="34" s="30" customFormat="true" ht="28" customHeight="true" spans="1:6">
      <c r="A34" s="35"/>
      <c r="B34" s="56"/>
      <c r="C34" s="57"/>
      <c r="D34" s="55" t="s">
        <v>179</v>
      </c>
      <c r="E34" s="55"/>
      <c r="F34" s="20">
        <v>1</v>
      </c>
    </row>
    <row r="35" s="30" customFormat="true" spans="1:6">
      <c r="A35" s="35"/>
      <c r="B35" s="56"/>
      <c r="C35" s="57"/>
      <c r="D35" s="55" t="s">
        <v>180</v>
      </c>
      <c r="E35" s="55"/>
      <c r="F35" s="20">
        <v>12</v>
      </c>
    </row>
    <row r="36" s="30" customFormat="true" spans="1:6">
      <c r="A36" s="35"/>
      <c r="B36" s="56"/>
      <c r="C36" s="57"/>
      <c r="D36" s="55" t="s">
        <v>181</v>
      </c>
      <c r="E36" s="55"/>
      <c r="F36" s="20">
        <v>18</v>
      </c>
    </row>
    <row r="37" s="30" customFormat="true" spans="1:6">
      <c r="A37" s="35"/>
      <c r="B37" s="56"/>
      <c r="C37" s="57"/>
      <c r="D37" s="55" t="s">
        <v>182</v>
      </c>
      <c r="E37" s="55"/>
      <c r="F37" s="20">
        <v>1</v>
      </c>
    </row>
    <row r="38" s="30" customFormat="true" spans="1:6">
      <c r="A38" s="35"/>
      <c r="B38" s="56"/>
      <c r="C38" s="57"/>
      <c r="D38" s="55" t="s">
        <v>183</v>
      </c>
      <c r="E38" s="55"/>
      <c r="F38" s="20">
        <v>50</v>
      </c>
    </row>
    <row r="39" s="30" customFormat="true" spans="1:6">
      <c r="A39" s="35"/>
      <c r="B39" s="56"/>
      <c r="C39" s="57"/>
      <c r="D39" s="55" t="s">
        <v>184</v>
      </c>
      <c r="E39" s="55"/>
      <c r="F39" s="20">
        <v>1</v>
      </c>
    </row>
    <row r="40" s="30" customFormat="true" spans="1:6">
      <c r="A40" s="35"/>
      <c r="B40" s="56"/>
      <c r="C40" s="57"/>
      <c r="D40" s="55" t="s">
        <v>185</v>
      </c>
      <c r="E40" s="55"/>
      <c r="F40" s="20">
        <v>4</v>
      </c>
    </row>
    <row r="41" s="30" customFormat="true" spans="1:6">
      <c r="A41" s="35"/>
      <c r="B41" s="56"/>
      <c r="C41" s="57"/>
      <c r="D41" s="55" t="s">
        <v>186</v>
      </c>
      <c r="E41" s="55"/>
      <c r="F41" s="20">
        <v>1</v>
      </c>
    </row>
    <row r="42" s="30" customFormat="true" ht="32" customHeight="true" spans="1:6">
      <c r="A42" s="35"/>
      <c r="B42" s="56"/>
      <c r="C42" s="57"/>
      <c r="D42" s="55" t="s">
        <v>187</v>
      </c>
      <c r="E42" s="55"/>
      <c r="F42" s="20">
        <v>1</v>
      </c>
    </row>
    <row r="43" s="30" customFormat="true" spans="1:6">
      <c r="A43" s="35"/>
      <c r="B43" s="56"/>
      <c r="C43" s="57"/>
      <c r="D43" s="55" t="s">
        <v>188</v>
      </c>
      <c r="E43" s="55"/>
      <c r="F43" s="20">
        <v>12</v>
      </c>
    </row>
    <row r="44" s="30" customFormat="true" spans="1:6">
      <c r="A44" s="35"/>
      <c r="B44" s="56"/>
      <c r="C44" s="57"/>
      <c r="D44" s="55" t="s">
        <v>189</v>
      </c>
      <c r="E44" s="55"/>
      <c r="F44" s="20">
        <v>5690</v>
      </c>
    </row>
    <row r="45" s="30" customFormat="true" ht="29" customHeight="true" spans="1:6">
      <c r="A45" s="35"/>
      <c r="B45" s="56"/>
      <c r="C45" s="57"/>
      <c r="D45" s="55" t="s">
        <v>190</v>
      </c>
      <c r="E45" s="55"/>
      <c r="F45" s="20">
        <v>150</v>
      </c>
    </row>
    <row r="46" s="30" customFormat="true" ht="29" customHeight="true" spans="1:6">
      <c r="A46" s="35"/>
      <c r="B46" s="56"/>
      <c r="C46" s="57"/>
      <c r="D46" s="55" t="s">
        <v>191</v>
      </c>
      <c r="E46" s="55"/>
      <c r="F46" s="20">
        <v>1</v>
      </c>
    </row>
    <row r="47" s="30" customFormat="true" ht="29" customHeight="true" spans="1:6">
      <c r="A47" s="35"/>
      <c r="B47" s="56"/>
      <c r="C47" s="57"/>
      <c r="D47" s="55" t="s">
        <v>192</v>
      </c>
      <c r="E47" s="55"/>
      <c r="F47" s="20">
        <v>5</v>
      </c>
    </row>
    <row r="48" s="30" customFormat="true" ht="29" customHeight="true" spans="1:6">
      <c r="A48" s="35"/>
      <c r="B48" s="56"/>
      <c r="C48" s="57"/>
      <c r="D48" s="55" t="s">
        <v>193</v>
      </c>
      <c r="E48" s="55"/>
      <c r="F48" s="20">
        <v>4</v>
      </c>
    </row>
    <row r="49" s="30" customFormat="true" ht="29" customHeight="true" spans="1:6">
      <c r="A49" s="35"/>
      <c r="B49" s="56"/>
      <c r="C49" s="57"/>
      <c r="D49" s="55" t="s">
        <v>194</v>
      </c>
      <c r="E49" s="55"/>
      <c r="F49" s="20">
        <v>1</v>
      </c>
    </row>
    <row r="50" s="30" customFormat="true" ht="28" customHeight="true" spans="1:6">
      <c r="A50" s="35"/>
      <c r="B50" s="56"/>
      <c r="C50" s="57"/>
      <c r="D50" s="55" t="s">
        <v>195</v>
      </c>
      <c r="E50" s="55"/>
      <c r="F50" s="20">
        <v>50</v>
      </c>
    </row>
    <row r="51" s="30" customFormat="true" ht="28" customHeight="true" spans="1:6">
      <c r="A51" s="35"/>
      <c r="B51" s="56"/>
      <c r="C51" s="57"/>
      <c r="D51" s="55" t="s">
        <v>196</v>
      </c>
      <c r="E51" s="55"/>
      <c r="F51" s="20">
        <v>1</v>
      </c>
    </row>
    <row r="52" s="30" customFormat="true" spans="1:6">
      <c r="A52" s="35"/>
      <c r="B52" s="56"/>
      <c r="C52" s="57"/>
      <c r="D52" s="55" t="s">
        <v>197</v>
      </c>
      <c r="E52" s="55"/>
      <c r="F52" s="20">
        <v>1</v>
      </c>
    </row>
    <row r="53" s="30" customFormat="true" ht="33" customHeight="true" spans="1:6">
      <c r="A53" s="35"/>
      <c r="B53" s="56"/>
      <c r="C53" s="57"/>
      <c r="D53" s="55" t="s">
        <v>198</v>
      </c>
      <c r="E53" s="55"/>
      <c r="F53" s="20">
        <v>1</v>
      </c>
    </row>
    <row r="54" s="30" customFormat="true" ht="32" customHeight="true" spans="1:6">
      <c r="A54" s="35"/>
      <c r="B54" s="56"/>
      <c r="C54" s="57"/>
      <c r="D54" s="55" t="s">
        <v>199</v>
      </c>
      <c r="E54" s="55"/>
      <c r="F54" s="20">
        <v>13</v>
      </c>
    </row>
    <row r="55" s="30" customFormat="true" spans="1:6">
      <c r="A55" s="35"/>
      <c r="B55" s="56"/>
      <c r="C55" s="57"/>
      <c r="D55" s="55" t="s">
        <v>200</v>
      </c>
      <c r="E55" s="55"/>
      <c r="F55" s="20">
        <v>1</v>
      </c>
    </row>
    <row r="56" s="30" customFormat="true" spans="1:6">
      <c r="A56" s="35"/>
      <c r="B56" s="56"/>
      <c r="C56" s="57"/>
      <c r="D56" s="55" t="s">
        <v>201</v>
      </c>
      <c r="E56" s="55"/>
      <c r="F56" s="20">
        <v>6</v>
      </c>
    </row>
    <row r="57" s="30" customFormat="true" spans="1:6">
      <c r="A57" s="35"/>
      <c r="B57" s="56"/>
      <c r="C57" s="57"/>
      <c r="D57" s="55" t="s">
        <v>202</v>
      </c>
      <c r="E57" s="55"/>
      <c r="F57" s="20">
        <v>13</v>
      </c>
    </row>
    <row r="58" s="30" customFormat="true" spans="1:6">
      <c r="A58" s="35"/>
      <c r="B58" s="56"/>
      <c r="C58" s="57"/>
      <c r="D58" s="55" t="s">
        <v>203</v>
      </c>
      <c r="E58" s="55"/>
      <c r="F58" s="23">
        <v>742</v>
      </c>
    </row>
    <row r="59" s="30" customFormat="true" ht="33" customHeight="true" spans="1:6">
      <c r="A59" s="35"/>
      <c r="B59" s="56"/>
      <c r="C59" s="57"/>
      <c r="D59" s="55" t="s">
        <v>204</v>
      </c>
      <c r="E59" s="55"/>
      <c r="F59" s="23">
        <v>3</v>
      </c>
    </row>
    <row r="60" s="30" customFormat="true" ht="22" customHeight="true" spans="1:6">
      <c r="A60" s="35"/>
      <c r="B60" s="56"/>
      <c r="C60" s="57"/>
      <c r="D60" s="55" t="s">
        <v>205</v>
      </c>
      <c r="E60" s="55"/>
      <c r="F60" s="23">
        <v>5</v>
      </c>
    </row>
    <row r="61" s="30" customFormat="true" spans="1:6">
      <c r="A61" s="35"/>
      <c r="B61" s="56"/>
      <c r="C61" s="58" t="s">
        <v>206</v>
      </c>
      <c r="D61" s="48" t="s">
        <v>207</v>
      </c>
      <c r="E61" s="48"/>
      <c r="F61" s="20">
        <v>100</v>
      </c>
    </row>
    <row r="62" s="30" customFormat="true" spans="1:6">
      <c r="A62" s="35"/>
      <c r="B62" s="56"/>
      <c r="C62" s="59" t="s">
        <v>208</v>
      </c>
      <c r="D62" s="48" t="s">
        <v>209</v>
      </c>
      <c r="E62" s="48"/>
      <c r="F62" s="20">
        <v>100</v>
      </c>
    </row>
    <row r="63" s="30" customFormat="true" spans="1:6">
      <c r="A63" s="35"/>
      <c r="B63" s="56"/>
      <c r="C63" s="60"/>
      <c r="D63" s="48" t="s">
        <v>210</v>
      </c>
      <c r="E63" s="48"/>
      <c r="F63" s="23" t="s">
        <v>211</v>
      </c>
    </row>
    <row r="64" s="30" customFormat="true" spans="1:6">
      <c r="A64" s="35"/>
      <c r="B64" s="61"/>
      <c r="C64" s="58" t="s">
        <v>212</v>
      </c>
      <c r="D64" s="48" t="s">
        <v>213</v>
      </c>
      <c r="E64" s="48"/>
      <c r="F64" s="23" t="s">
        <v>214</v>
      </c>
    </row>
    <row r="65" s="30" customFormat="true" ht="21" customHeight="true" spans="1:6">
      <c r="A65" s="35"/>
      <c r="B65" s="56" t="s">
        <v>215</v>
      </c>
      <c r="C65" s="67" t="s">
        <v>216</v>
      </c>
      <c r="D65" s="68" t="s">
        <v>217</v>
      </c>
      <c r="E65" s="68"/>
      <c r="F65" s="73" t="s">
        <v>218</v>
      </c>
    </row>
    <row r="66" s="30" customFormat="true" ht="27" customHeight="true" spans="1:6">
      <c r="A66" s="35"/>
      <c r="B66" s="56"/>
      <c r="C66" s="69"/>
      <c r="D66" s="68" t="s">
        <v>219</v>
      </c>
      <c r="E66" s="68"/>
      <c r="F66" s="74">
        <v>1</v>
      </c>
    </row>
    <row r="67" s="30" customFormat="true" spans="1:6">
      <c r="A67" s="35"/>
      <c r="B67" s="56"/>
      <c r="C67" s="70"/>
      <c r="D67" s="68" t="s">
        <v>220</v>
      </c>
      <c r="E67" s="68"/>
      <c r="F67" s="75" t="s">
        <v>221</v>
      </c>
    </row>
    <row r="68" s="30" customFormat="true" spans="1:6">
      <c r="A68" s="35"/>
      <c r="B68" s="61"/>
      <c r="C68" s="67" t="s">
        <v>222</v>
      </c>
      <c r="D68" s="68" t="s">
        <v>223</v>
      </c>
      <c r="E68" s="68"/>
      <c r="F68" s="73" t="s">
        <v>224</v>
      </c>
    </row>
    <row r="69" s="30" customFormat="true" spans="1:6">
      <c r="A69" s="35"/>
      <c r="B69" s="71" t="s">
        <v>225</v>
      </c>
      <c r="C69" s="72" t="s">
        <v>226</v>
      </c>
      <c r="D69" s="68" t="s">
        <v>226</v>
      </c>
      <c r="E69" s="68"/>
      <c r="F69" s="76" t="s">
        <v>227</v>
      </c>
    </row>
  </sheetData>
  <mergeCells count="76">
    <mergeCell ref="A3:F3"/>
    <mergeCell ref="B5:F5"/>
    <mergeCell ref="B6:F6"/>
    <mergeCell ref="B7:F7"/>
    <mergeCell ref="B8:C8"/>
    <mergeCell ref="D8:F8"/>
    <mergeCell ref="B9:C9"/>
    <mergeCell ref="D9:F9"/>
    <mergeCell ref="B10:C10"/>
    <mergeCell ref="D10:F10"/>
    <mergeCell ref="B11:F11"/>
    <mergeCell ref="B12:D12"/>
    <mergeCell ref="B13:F13"/>
    <mergeCell ref="B14:F14"/>
    <mergeCell ref="B15:F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A8:A10"/>
    <mergeCell ref="A16:A69"/>
    <mergeCell ref="B17:B64"/>
    <mergeCell ref="B65:B68"/>
    <mergeCell ref="C17:C60"/>
    <mergeCell ref="C62:C63"/>
    <mergeCell ref="C65:C67"/>
  </mergeCells>
  <printOptions horizontalCentered="true"/>
  <pageMargins left="0.314583333333333" right="0.314583333333333" top="0.590277777777778" bottom="0.590277777777778" header="0.511805555555556" footer="0.314583333333333"/>
  <pageSetup paperSize="9" scale="91" firstPageNumber="11" fitToHeight="0" orientation="portrait" useFirstPageNumber="true" horizontalDpi="600"/>
  <headerFooter alignWithMargins="0" scaleWithDoc="0" differentOddEven="1">
    <oddFooter>&amp;R—&amp;P—</oddFooter>
    <evenFooter>&amp;L—&amp;P—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C61"/>
  <sheetViews>
    <sheetView tabSelected="1" workbookViewId="0">
      <selection activeCell="H1" sqref="H1"/>
    </sheetView>
  </sheetViews>
  <sheetFormatPr defaultColWidth="8.1" defaultRowHeight="15.75"/>
  <cols>
    <col min="1" max="1" width="5.96666666666667" style="5" customWidth="true"/>
    <col min="2" max="2" width="12.875" style="6" customWidth="true"/>
    <col min="3" max="3" width="5.125" style="6" customWidth="true"/>
    <col min="4" max="39" width="5.125" style="5" customWidth="true"/>
    <col min="40" max="46" width="5.125" style="7" customWidth="true"/>
    <col min="47" max="49" width="6.25" style="1" customWidth="true"/>
    <col min="50" max="50" width="11.5333333333333" style="1" customWidth="true"/>
    <col min="51" max="54" width="5.4" style="1" customWidth="true"/>
    <col min="55" max="55" width="5.75" style="1" customWidth="true"/>
    <col min="56" max="254" width="8.1" style="1"/>
  </cols>
  <sheetData>
    <row r="1" s="1" customFormat="true" ht="27" customHeight="true" spans="1:46">
      <c r="A1" s="8" t="s">
        <v>228</v>
      </c>
      <c r="B1" s="6"/>
      <c r="C1" s="6"/>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7"/>
      <c r="AO1" s="7"/>
      <c r="AP1" s="7"/>
      <c r="AQ1" s="7"/>
      <c r="AR1" s="7"/>
      <c r="AS1" s="7"/>
      <c r="AT1" s="7"/>
    </row>
    <row r="2" s="1" customFormat="true" ht="30" customHeight="true" spans="1:55">
      <c r="A2" s="9" t="s">
        <v>229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row>
    <row r="3" s="1" customFormat="true" ht="24" spans="1:46">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5"/>
      <c r="AC3" s="5"/>
      <c r="AD3" s="5"/>
      <c r="AE3" s="5"/>
      <c r="AF3" s="5"/>
      <c r="AG3" s="5"/>
      <c r="AH3" s="5"/>
      <c r="AI3" s="5"/>
      <c r="AJ3" s="5"/>
      <c r="AK3" s="5"/>
      <c r="AL3" s="5"/>
      <c r="AM3" s="5"/>
      <c r="AN3" s="7"/>
      <c r="AO3" s="7"/>
      <c r="AP3" s="7"/>
      <c r="AQ3" s="7"/>
      <c r="AR3" s="7"/>
      <c r="AS3" s="7"/>
      <c r="AT3" s="7"/>
    </row>
    <row r="4" s="1" customFormat="true" ht="35" customHeight="true" spans="1:55">
      <c r="A4" s="11" t="s">
        <v>230</v>
      </c>
      <c r="B4" s="12" t="s">
        <v>231</v>
      </c>
      <c r="C4" s="12" t="s">
        <v>160</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t="s">
        <v>215</v>
      </c>
      <c r="AZ4" s="11"/>
      <c r="BA4" s="11"/>
      <c r="BB4" s="11"/>
      <c r="BC4" s="16" t="s">
        <v>225</v>
      </c>
    </row>
    <row r="5" s="1" customFormat="true" ht="42" customHeight="true" spans="1:55">
      <c r="A5" s="11"/>
      <c r="B5" s="12"/>
      <c r="C5" s="12" t="s">
        <v>161</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2" t="s">
        <v>206</v>
      </c>
      <c r="AV5" s="12" t="s">
        <v>232</v>
      </c>
      <c r="AW5" s="12"/>
      <c r="AX5" s="12" t="s">
        <v>212</v>
      </c>
      <c r="AY5" s="12" t="s">
        <v>233</v>
      </c>
      <c r="AZ5" s="12"/>
      <c r="BA5" s="12"/>
      <c r="BB5" s="12" t="s">
        <v>222</v>
      </c>
      <c r="BC5" s="12" t="s">
        <v>226</v>
      </c>
    </row>
    <row r="6" s="2" customFormat="true" ht="39" customHeight="true" spans="1:55">
      <c r="A6" s="11"/>
      <c r="B6" s="12"/>
      <c r="C6" s="12" t="s">
        <v>162</v>
      </c>
      <c r="D6" s="12" t="s">
        <v>163</v>
      </c>
      <c r="E6" s="12" t="s">
        <v>164</v>
      </c>
      <c r="F6" s="12" t="s">
        <v>165</v>
      </c>
      <c r="G6" s="12" t="s">
        <v>166</v>
      </c>
      <c r="H6" s="12" t="s">
        <v>167</v>
      </c>
      <c r="I6" s="12" t="s">
        <v>168</v>
      </c>
      <c r="J6" s="12" t="s">
        <v>169</v>
      </c>
      <c r="K6" s="12" t="s">
        <v>170</v>
      </c>
      <c r="L6" s="12" t="s">
        <v>171</v>
      </c>
      <c r="M6" s="12" t="s">
        <v>172</v>
      </c>
      <c r="N6" s="12" t="s">
        <v>173</v>
      </c>
      <c r="O6" s="12" t="s">
        <v>234</v>
      </c>
      <c r="P6" s="12" t="s">
        <v>175</v>
      </c>
      <c r="Q6" s="12" t="s">
        <v>235</v>
      </c>
      <c r="R6" s="12" t="s">
        <v>177</v>
      </c>
      <c r="S6" s="12" t="s">
        <v>178</v>
      </c>
      <c r="T6" s="12" t="s">
        <v>179</v>
      </c>
      <c r="U6" s="12" t="s">
        <v>180</v>
      </c>
      <c r="V6" s="12" t="s">
        <v>236</v>
      </c>
      <c r="W6" s="12" t="s">
        <v>182</v>
      </c>
      <c r="X6" s="12" t="s">
        <v>183</v>
      </c>
      <c r="Y6" s="12" t="s">
        <v>184</v>
      </c>
      <c r="Z6" s="12" t="s">
        <v>237</v>
      </c>
      <c r="AA6" s="12" t="s">
        <v>186</v>
      </c>
      <c r="AB6" s="12" t="s">
        <v>187</v>
      </c>
      <c r="AC6" s="12" t="s">
        <v>188</v>
      </c>
      <c r="AD6" s="12" t="s">
        <v>189</v>
      </c>
      <c r="AE6" s="12" t="s">
        <v>190</v>
      </c>
      <c r="AF6" s="12" t="s">
        <v>191</v>
      </c>
      <c r="AG6" s="12" t="s">
        <v>192</v>
      </c>
      <c r="AH6" s="12" t="s">
        <v>193</v>
      </c>
      <c r="AI6" s="12" t="s">
        <v>194</v>
      </c>
      <c r="AJ6" s="12" t="s">
        <v>195</v>
      </c>
      <c r="AK6" s="12" t="s">
        <v>196</v>
      </c>
      <c r="AL6" s="12" t="s">
        <v>197</v>
      </c>
      <c r="AM6" s="12" t="s">
        <v>238</v>
      </c>
      <c r="AN6" s="12" t="s">
        <v>239</v>
      </c>
      <c r="AO6" s="12" t="s">
        <v>200</v>
      </c>
      <c r="AP6" s="12" t="s">
        <v>240</v>
      </c>
      <c r="AQ6" s="12" t="s">
        <v>241</v>
      </c>
      <c r="AR6" s="12" t="s">
        <v>203</v>
      </c>
      <c r="AS6" s="12" t="s">
        <v>204</v>
      </c>
      <c r="AT6" s="12" t="s">
        <v>205</v>
      </c>
      <c r="AU6" s="19" t="s">
        <v>207</v>
      </c>
      <c r="AV6" s="19" t="s">
        <v>209</v>
      </c>
      <c r="AW6" s="19" t="s">
        <v>210</v>
      </c>
      <c r="AX6" s="19" t="s">
        <v>242</v>
      </c>
      <c r="AY6" s="19" t="s">
        <v>217</v>
      </c>
      <c r="AZ6" s="19" t="s">
        <v>219</v>
      </c>
      <c r="BA6" s="19" t="s">
        <v>220</v>
      </c>
      <c r="BB6" s="19" t="s">
        <v>223</v>
      </c>
      <c r="BC6" s="19" t="s">
        <v>226</v>
      </c>
    </row>
    <row r="7" s="2" customFormat="true" ht="255" customHeight="true" spans="1:55">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9"/>
      <c r="AV7" s="19"/>
      <c r="AW7" s="19"/>
      <c r="AX7" s="19"/>
      <c r="AY7" s="19"/>
      <c r="AZ7" s="19"/>
      <c r="BA7" s="19"/>
      <c r="BB7" s="19"/>
      <c r="BC7" s="19"/>
    </row>
    <row r="8" s="3" customFormat="true" ht="37" customHeight="true" spans="1:55">
      <c r="A8" s="13"/>
      <c r="B8" s="14" t="s">
        <v>243</v>
      </c>
      <c r="C8" s="15">
        <v>5</v>
      </c>
      <c r="D8" s="15">
        <v>10</v>
      </c>
      <c r="E8" s="15">
        <v>9</v>
      </c>
      <c r="F8" s="15">
        <v>1</v>
      </c>
      <c r="G8" s="15">
        <v>2</v>
      </c>
      <c r="H8" s="15">
        <v>4</v>
      </c>
      <c r="I8" s="15">
        <v>1</v>
      </c>
      <c r="J8" s="15">
        <v>13</v>
      </c>
      <c r="K8" s="15">
        <v>6</v>
      </c>
      <c r="L8" s="15">
        <v>5</v>
      </c>
      <c r="M8" s="15">
        <v>1</v>
      </c>
      <c r="N8" s="15">
        <v>1</v>
      </c>
      <c r="O8" s="15">
        <v>300</v>
      </c>
      <c r="P8" s="15">
        <v>300</v>
      </c>
      <c r="Q8" s="15">
        <v>2</v>
      </c>
      <c r="R8" s="15">
        <v>3</v>
      </c>
      <c r="S8" s="15">
        <v>1</v>
      </c>
      <c r="T8" s="15">
        <v>1</v>
      </c>
      <c r="U8" s="15">
        <v>12</v>
      </c>
      <c r="V8" s="15">
        <v>18</v>
      </c>
      <c r="W8" s="15">
        <v>1</v>
      </c>
      <c r="X8" s="15">
        <v>50</v>
      </c>
      <c r="Y8" s="15">
        <v>1</v>
      </c>
      <c r="Z8" s="15">
        <v>4</v>
      </c>
      <c r="AA8" s="15">
        <v>1</v>
      </c>
      <c r="AB8" s="15">
        <v>1</v>
      </c>
      <c r="AC8" s="15">
        <v>12</v>
      </c>
      <c r="AD8" s="15">
        <v>5690</v>
      </c>
      <c r="AE8" s="15">
        <v>150</v>
      </c>
      <c r="AF8" s="15">
        <v>1</v>
      </c>
      <c r="AG8" s="15">
        <v>5</v>
      </c>
      <c r="AH8" s="15">
        <v>4</v>
      </c>
      <c r="AI8" s="15">
        <v>1</v>
      </c>
      <c r="AJ8" s="15">
        <v>50</v>
      </c>
      <c r="AK8" s="15">
        <v>1</v>
      </c>
      <c r="AL8" s="15">
        <v>1</v>
      </c>
      <c r="AM8" s="15">
        <v>1</v>
      </c>
      <c r="AN8" s="15">
        <v>13</v>
      </c>
      <c r="AO8" s="15">
        <v>1</v>
      </c>
      <c r="AP8" s="15">
        <v>6</v>
      </c>
      <c r="AQ8" s="15">
        <v>13</v>
      </c>
      <c r="AR8" s="18">
        <v>742</v>
      </c>
      <c r="AS8" s="18">
        <v>3</v>
      </c>
      <c r="AT8" s="18">
        <v>5</v>
      </c>
      <c r="AU8" s="15">
        <v>100</v>
      </c>
      <c r="AV8" s="15">
        <v>100</v>
      </c>
      <c r="AW8" s="18" t="s">
        <v>244</v>
      </c>
      <c r="AX8" s="18">
        <f>SUM(AX9:AX58)</f>
        <v>16288</v>
      </c>
      <c r="AY8" s="21" t="s">
        <v>218</v>
      </c>
      <c r="AZ8" s="22">
        <v>1</v>
      </c>
      <c r="BA8" s="27" t="s">
        <v>221</v>
      </c>
      <c r="BB8" s="28" t="s">
        <v>224</v>
      </c>
      <c r="BC8" s="29" t="s">
        <v>227</v>
      </c>
    </row>
    <row r="9" s="1" customFormat="true" ht="27" customHeight="true" spans="1:55">
      <c r="A9" s="11">
        <v>1</v>
      </c>
      <c r="B9" s="12" t="s">
        <v>11</v>
      </c>
      <c r="C9" s="12">
        <v>1</v>
      </c>
      <c r="D9" s="11"/>
      <c r="E9" s="11">
        <v>1</v>
      </c>
      <c r="F9" s="11"/>
      <c r="G9" s="11"/>
      <c r="H9" s="11"/>
      <c r="I9" s="11"/>
      <c r="J9" s="11">
        <v>1</v>
      </c>
      <c r="K9" s="11"/>
      <c r="L9" s="11"/>
      <c r="M9" s="11"/>
      <c r="N9" s="11"/>
      <c r="O9" s="11"/>
      <c r="P9" s="11"/>
      <c r="Q9" s="11"/>
      <c r="R9" s="11"/>
      <c r="S9" s="11"/>
      <c r="T9" s="11"/>
      <c r="U9" s="11"/>
      <c r="V9" s="11"/>
      <c r="W9" s="11">
        <v>1</v>
      </c>
      <c r="X9" s="11"/>
      <c r="Y9" s="11"/>
      <c r="Z9" s="11"/>
      <c r="AA9" s="11">
        <v>1</v>
      </c>
      <c r="AB9" s="11"/>
      <c r="AC9" s="11"/>
      <c r="AD9" s="11"/>
      <c r="AE9" s="11"/>
      <c r="AF9" s="11"/>
      <c r="AG9" s="11"/>
      <c r="AH9" s="11"/>
      <c r="AI9" s="11"/>
      <c r="AJ9" s="11"/>
      <c r="AK9" s="11"/>
      <c r="AL9" s="11"/>
      <c r="AM9" s="11"/>
      <c r="AN9" s="11">
        <v>1</v>
      </c>
      <c r="AO9" s="11"/>
      <c r="AP9" s="11">
        <v>1</v>
      </c>
      <c r="AQ9" s="11">
        <v>1</v>
      </c>
      <c r="AR9" s="11"/>
      <c r="AS9" s="11"/>
      <c r="AT9" s="11"/>
      <c r="AU9" s="20">
        <v>100</v>
      </c>
      <c r="AV9" s="20">
        <v>100</v>
      </c>
      <c r="AW9" s="23" t="s">
        <v>244</v>
      </c>
      <c r="AX9" s="24">
        <v>1432</v>
      </c>
      <c r="AY9" s="11"/>
      <c r="AZ9" s="11"/>
      <c r="BA9" s="27" t="s">
        <v>221</v>
      </c>
      <c r="BB9" s="28" t="s">
        <v>224</v>
      </c>
      <c r="BC9" s="11" t="s">
        <v>227</v>
      </c>
    </row>
    <row r="10" s="1" customFormat="true" ht="27" customHeight="true" spans="1:55">
      <c r="A10" s="11">
        <v>2</v>
      </c>
      <c r="B10" s="12" t="s">
        <v>31</v>
      </c>
      <c r="C10" s="12"/>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v>1</v>
      </c>
      <c r="AH10" s="11"/>
      <c r="AI10" s="11"/>
      <c r="AJ10" s="11"/>
      <c r="AK10" s="11"/>
      <c r="AL10" s="11"/>
      <c r="AM10" s="11"/>
      <c r="AN10" s="11"/>
      <c r="AO10" s="11"/>
      <c r="AP10" s="11"/>
      <c r="AQ10" s="11"/>
      <c r="AR10" s="11"/>
      <c r="AS10" s="11"/>
      <c r="AT10" s="11"/>
      <c r="AU10" s="20">
        <v>100</v>
      </c>
      <c r="AV10" s="20">
        <v>100</v>
      </c>
      <c r="AW10" s="23" t="s">
        <v>244</v>
      </c>
      <c r="AX10" s="24">
        <v>780</v>
      </c>
      <c r="AY10" s="11"/>
      <c r="AZ10" s="11"/>
      <c r="BA10" s="27" t="s">
        <v>221</v>
      </c>
      <c r="BB10" s="28" t="s">
        <v>224</v>
      </c>
      <c r="BC10" s="11" t="s">
        <v>227</v>
      </c>
    </row>
    <row r="11" s="1" customFormat="true" ht="27" customHeight="true" spans="1:55">
      <c r="A11" s="11">
        <v>3</v>
      </c>
      <c r="B11" s="12" t="s">
        <v>35</v>
      </c>
      <c r="C11" s="12"/>
      <c r="D11" s="11"/>
      <c r="E11" s="11"/>
      <c r="F11" s="11"/>
      <c r="G11" s="11"/>
      <c r="H11" s="11"/>
      <c r="I11" s="11"/>
      <c r="J11" s="11"/>
      <c r="K11" s="11"/>
      <c r="L11" s="11"/>
      <c r="M11" s="11"/>
      <c r="N11" s="11"/>
      <c r="O11" s="11"/>
      <c r="P11" s="11"/>
      <c r="Q11" s="11"/>
      <c r="R11" s="11"/>
      <c r="S11" s="11"/>
      <c r="T11" s="11"/>
      <c r="U11" s="11"/>
      <c r="V11" s="11">
        <v>1</v>
      </c>
      <c r="W11" s="11"/>
      <c r="X11" s="11"/>
      <c r="Y11" s="11"/>
      <c r="Z11" s="11"/>
      <c r="AA11" s="11"/>
      <c r="AB11" s="11"/>
      <c r="AC11" s="11"/>
      <c r="AD11" s="11"/>
      <c r="AE11" s="11"/>
      <c r="AF11" s="11"/>
      <c r="AG11" s="11"/>
      <c r="AH11" s="11">
        <v>1</v>
      </c>
      <c r="AI11" s="11"/>
      <c r="AJ11" s="11"/>
      <c r="AK11" s="11"/>
      <c r="AL11" s="11"/>
      <c r="AM11" s="11"/>
      <c r="AN11" s="11"/>
      <c r="AO11" s="11"/>
      <c r="AP11" s="11"/>
      <c r="AQ11" s="11"/>
      <c r="AR11" s="11"/>
      <c r="AS11" s="11"/>
      <c r="AT11" s="11"/>
      <c r="AU11" s="20">
        <v>100</v>
      </c>
      <c r="AV11" s="20">
        <v>100</v>
      </c>
      <c r="AW11" s="23" t="s">
        <v>244</v>
      </c>
      <c r="AX11" s="24">
        <v>120</v>
      </c>
      <c r="AY11" s="11"/>
      <c r="AZ11" s="11"/>
      <c r="BA11" s="27" t="s">
        <v>221</v>
      </c>
      <c r="BB11" s="28" t="s">
        <v>224</v>
      </c>
      <c r="BC11" s="11" t="s">
        <v>227</v>
      </c>
    </row>
    <row r="12" s="1" customFormat="true" ht="27" customHeight="true" spans="1:55">
      <c r="A12" s="11">
        <v>4</v>
      </c>
      <c r="B12" s="12" t="s">
        <v>33</v>
      </c>
      <c r="C12" s="12"/>
      <c r="D12" s="11"/>
      <c r="E12" s="11"/>
      <c r="F12" s="11"/>
      <c r="G12" s="11"/>
      <c r="H12" s="11"/>
      <c r="I12" s="11"/>
      <c r="J12" s="11"/>
      <c r="K12" s="11"/>
      <c r="L12" s="11"/>
      <c r="M12" s="11"/>
      <c r="N12" s="11"/>
      <c r="O12" s="11"/>
      <c r="P12" s="11"/>
      <c r="Q12" s="11"/>
      <c r="R12" s="11"/>
      <c r="S12" s="11"/>
      <c r="T12" s="11"/>
      <c r="U12" s="11">
        <v>1</v>
      </c>
      <c r="V12" s="11">
        <v>1</v>
      </c>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20">
        <v>100</v>
      </c>
      <c r="AV12" s="20">
        <v>100</v>
      </c>
      <c r="AW12" s="23" t="s">
        <v>244</v>
      </c>
      <c r="AX12" s="24">
        <v>65</v>
      </c>
      <c r="AY12" s="11"/>
      <c r="AZ12" s="22">
        <v>1</v>
      </c>
      <c r="BA12" s="27" t="s">
        <v>221</v>
      </c>
      <c r="BB12" s="28" t="s">
        <v>224</v>
      </c>
      <c r="BC12" s="11" t="s">
        <v>227</v>
      </c>
    </row>
    <row r="13" s="1" customFormat="true" ht="27" customHeight="true" spans="1:55">
      <c r="A13" s="11">
        <v>5</v>
      </c>
      <c r="B13" s="12" t="s">
        <v>27</v>
      </c>
      <c r="C13" s="12"/>
      <c r="D13" s="11"/>
      <c r="E13" s="11"/>
      <c r="F13" s="11"/>
      <c r="G13" s="11"/>
      <c r="H13" s="11"/>
      <c r="I13" s="11"/>
      <c r="J13" s="11"/>
      <c r="K13" s="11"/>
      <c r="L13" s="11"/>
      <c r="M13" s="11"/>
      <c r="N13" s="11"/>
      <c r="O13" s="11"/>
      <c r="P13" s="11"/>
      <c r="Q13" s="11"/>
      <c r="R13" s="11"/>
      <c r="S13" s="11"/>
      <c r="T13" s="11"/>
      <c r="U13" s="11">
        <v>1</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20">
        <v>100</v>
      </c>
      <c r="AV13" s="20">
        <v>100</v>
      </c>
      <c r="AW13" s="23" t="s">
        <v>244</v>
      </c>
      <c r="AX13" s="24">
        <v>45</v>
      </c>
      <c r="AY13" s="11"/>
      <c r="AZ13" s="11"/>
      <c r="BA13" s="27" t="s">
        <v>221</v>
      </c>
      <c r="BB13" s="28" t="s">
        <v>224</v>
      </c>
      <c r="BC13" s="11" t="s">
        <v>227</v>
      </c>
    </row>
    <row r="14" s="4" customFormat="true" ht="27" customHeight="true" spans="1:55">
      <c r="A14" s="11">
        <v>6</v>
      </c>
      <c r="B14" s="12" t="s">
        <v>38</v>
      </c>
      <c r="C14" s="12">
        <v>1</v>
      </c>
      <c r="D14" s="11"/>
      <c r="E14" s="11"/>
      <c r="F14" s="11"/>
      <c r="G14" s="11"/>
      <c r="H14" s="11"/>
      <c r="I14" s="11"/>
      <c r="J14" s="11">
        <v>1</v>
      </c>
      <c r="K14" s="11">
        <v>1</v>
      </c>
      <c r="L14" s="11"/>
      <c r="M14" s="11">
        <v>1</v>
      </c>
      <c r="N14" s="11">
        <v>1</v>
      </c>
      <c r="O14" s="11">
        <v>300</v>
      </c>
      <c r="P14" s="11">
        <v>300</v>
      </c>
      <c r="Q14" s="11">
        <v>2</v>
      </c>
      <c r="R14" s="11">
        <v>1</v>
      </c>
      <c r="S14" s="11"/>
      <c r="T14" s="11"/>
      <c r="U14" s="11"/>
      <c r="V14" s="11"/>
      <c r="W14" s="11"/>
      <c r="X14" s="11"/>
      <c r="Y14" s="11"/>
      <c r="Z14" s="11"/>
      <c r="AA14" s="11"/>
      <c r="AB14" s="11"/>
      <c r="AC14" s="11">
        <v>1</v>
      </c>
      <c r="AD14" s="11"/>
      <c r="AE14" s="11"/>
      <c r="AF14" s="11"/>
      <c r="AG14" s="11"/>
      <c r="AH14" s="11"/>
      <c r="AI14" s="11">
        <v>1</v>
      </c>
      <c r="AJ14" s="11"/>
      <c r="AK14" s="11"/>
      <c r="AL14" s="11">
        <v>1</v>
      </c>
      <c r="AM14" s="11"/>
      <c r="AN14" s="11">
        <v>1</v>
      </c>
      <c r="AO14" s="11"/>
      <c r="AP14" s="11">
        <v>1</v>
      </c>
      <c r="AQ14" s="11">
        <v>1</v>
      </c>
      <c r="AR14" s="11">
        <v>120</v>
      </c>
      <c r="AS14" s="11"/>
      <c r="AT14" s="11"/>
      <c r="AU14" s="20">
        <v>100</v>
      </c>
      <c r="AV14" s="20">
        <v>100</v>
      </c>
      <c r="AW14" s="23" t="s">
        <v>244</v>
      </c>
      <c r="AX14" s="24">
        <v>1273.56</v>
      </c>
      <c r="AY14" s="11"/>
      <c r="AZ14" s="11"/>
      <c r="BA14" s="27" t="s">
        <v>221</v>
      </c>
      <c r="BB14" s="28" t="s">
        <v>224</v>
      </c>
      <c r="BC14" s="11" t="s">
        <v>227</v>
      </c>
    </row>
    <row r="15" s="1" customFormat="true" ht="27" customHeight="true" spans="1:55">
      <c r="A15" s="11">
        <v>7</v>
      </c>
      <c r="B15" s="12" t="s">
        <v>48</v>
      </c>
      <c r="C15" s="12"/>
      <c r="D15" s="11"/>
      <c r="E15" s="11"/>
      <c r="F15" s="11"/>
      <c r="G15" s="11"/>
      <c r="H15" s="11"/>
      <c r="I15" s="11"/>
      <c r="J15" s="11"/>
      <c r="K15" s="11"/>
      <c r="L15" s="11"/>
      <c r="M15" s="11"/>
      <c r="N15" s="11"/>
      <c r="O15" s="11"/>
      <c r="P15" s="11"/>
      <c r="Q15" s="11"/>
      <c r="R15" s="11"/>
      <c r="S15" s="11"/>
      <c r="T15" s="11"/>
      <c r="U15" s="11"/>
      <c r="V15" s="11">
        <v>1</v>
      </c>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20">
        <v>100</v>
      </c>
      <c r="AV15" s="20">
        <v>100</v>
      </c>
      <c r="AW15" s="23" t="s">
        <v>244</v>
      </c>
      <c r="AX15" s="24">
        <v>20</v>
      </c>
      <c r="AY15" s="11"/>
      <c r="AZ15" s="11"/>
      <c r="BA15" s="27" t="s">
        <v>221</v>
      </c>
      <c r="BB15" s="28" t="s">
        <v>224</v>
      </c>
      <c r="BC15" s="11" t="s">
        <v>227</v>
      </c>
    </row>
    <row r="16" s="1" customFormat="true" ht="27" customHeight="true" spans="1:55">
      <c r="A16" s="11">
        <v>8</v>
      </c>
      <c r="B16" s="16" t="s">
        <v>49</v>
      </c>
      <c r="C16" s="12"/>
      <c r="D16" s="11"/>
      <c r="E16" s="11"/>
      <c r="F16" s="11"/>
      <c r="G16" s="11"/>
      <c r="H16" s="11"/>
      <c r="I16" s="11"/>
      <c r="J16" s="11"/>
      <c r="K16" s="11"/>
      <c r="L16" s="11"/>
      <c r="M16" s="11"/>
      <c r="N16" s="11"/>
      <c r="O16" s="11"/>
      <c r="P16" s="11"/>
      <c r="Q16" s="11"/>
      <c r="R16" s="11"/>
      <c r="S16" s="11"/>
      <c r="T16" s="11"/>
      <c r="U16" s="11"/>
      <c r="V16" s="11">
        <v>1</v>
      </c>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20">
        <v>100</v>
      </c>
      <c r="AV16" s="20">
        <v>100</v>
      </c>
      <c r="AW16" s="23" t="s">
        <v>244</v>
      </c>
      <c r="AX16" s="24">
        <v>20</v>
      </c>
      <c r="AY16" s="21" t="s">
        <v>218</v>
      </c>
      <c r="AZ16" s="22">
        <v>1</v>
      </c>
      <c r="BA16" s="27" t="s">
        <v>221</v>
      </c>
      <c r="BB16" s="28" t="s">
        <v>224</v>
      </c>
      <c r="BC16" s="11" t="s">
        <v>227</v>
      </c>
    </row>
    <row r="17" s="1" customFormat="true" ht="27" customHeight="true" spans="1:55">
      <c r="A17" s="11">
        <v>9</v>
      </c>
      <c r="B17" s="16" t="s">
        <v>50</v>
      </c>
      <c r="C17" s="12"/>
      <c r="D17" s="11"/>
      <c r="E17" s="11"/>
      <c r="F17" s="11"/>
      <c r="G17" s="11"/>
      <c r="H17" s="11"/>
      <c r="I17" s="11"/>
      <c r="J17" s="11"/>
      <c r="K17" s="11"/>
      <c r="L17" s="11"/>
      <c r="M17" s="11"/>
      <c r="N17" s="11"/>
      <c r="O17" s="11"/>
      <c r="P17" s="11"/>
      <c r="Q17" s="11"/>
      <c r="R17" s="11"/>
      <c r="S17" s="11"/>
      <c r="T17" s="11"/>
      <c r="U17" s="11">
        <v>1</v>
      </c>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20">
        <v>100</v>
      </c>
      <c r="AV17" s="20">
        <v>100</v>
      </c>
      <c r="AW17" s="23" t="s">
        <v>244</v>
      </c>
      <c r="AX17" s="24">
        <v>45</v>
      </c>
      <c r="AY17" s="21" t="s">
        <v>218</v>
      </c>
      <c r="AZ17" s="11"/>
      <c r="BA17" s="27" t="s">
        <v>221</v>
      </c>
      <c r="BB17" s="28" t="s">
        <v>224</v>
      </c>
      <c r="BC17" s="11" t="s">
        <v>227</v>
      </c>
    </row>
    <row r="18" s="1" customFormat="true" ht="27" customHeight="true" spans="1:55">
      <c r="A18" s="11">
        <v>10</v>
      </c>
      <c r="B18" s="12" t="s">
        <v>52</v>
      </c>
      <c r="C18" s="12"/>
      <c r="D18" s="11"/>
      <c r="E18" s="11"/>
      <c r="F18" s="11"/>
      <c r="G18" s="11"/>
      <c r="H18" s="11"/>
      <c r="I18" s="11">
        <v>1</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20">
        <v>100</v>
      </c>
      <c r="AV18" s="20">
        <v>100</v>
      </c>
      <c r="AW18" s="23" t="s">
        <v>244</v>
      </c>
      <c r="AX18" s="24">
        <v>200</v>
      </c>
      <c r="AY18" s="21" t="s">
        <v>218</v>
      </c>
      <c r="AZ18" s="11"/>
      <c r="BA18" s="27" t="s">
        <v>221</v>
      </c>
      <c r="BB18" s="28" t="s">
        <v>224</v>
      </c>
      <c r="BC18" s="11" t="s">
        <v>227</v>
      </c>
    </row>
    <row r="19" s="1" customFormat="true" ht="27" customHeight="true" spans="1:55">
      <c r="A19" s="11">
        <v>11</v>
      </c>
      <c r="B19" s="12" t="s">
        <v>54</v>
      </c>
      <c r="C19" s="12"/>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v>1</v>
      </c>
      <c r="AI19" s="11"/>
      <c r="AJ19" s="11"/>
      <c r="AK19" s="11"/>
      <c r="AL19" s="11"/>
      <c r="AM19" s="11"/>
      <c r="AN19" s="11"/>
      <c r="AO19" s="11"/>
      <c r="AP19" s="11"/>
      <c r="AQ19" s="11"/>
      <c r="AR19" s="11"/>
      <c r="AS19" s="11"/>
      <c r="AT19" s="11"/>
      <c r="AU19" s="20">
        <v>100</v>
      </c>
      <c r="AV19" s="20">
        <v>100</v>
      </c>
      <c r="AW19" s="23" t="s">
        <v>244</v>
      </c>
      <c r="AX19" s="24">
        <v>100</v>
      </c>
      <c r="AY19" s="11"/>
      <c r="AZ19" s="11"/>
      <c r="BA19" s="27" t="s">
        <v>221</v>
      </c>
      <c r="BB19" s="28" t="s">
        <v>224</v>
      </c>
      <c r="BC19" s="11" t="s">
        <v>227</v>
      </c>
    </row>
    <row r="20" s="1" customFormat="true" ht="27" customHeight="true" spans="1:55">
      <c r="A20" s="11">
        <v>12</v>
      </c>
      <c r="B20" s="12" t="s">
        <v>55</v>
      </c>
      <c r="C20" s="12"/>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v>1</v>
      </c>
      <c r="AI20" s="11"/>
      <c r="AJ20" s="11"/>
      <c r="AK20" s="11"/>
      <c r="AL20" s="11"/>
      <c r="AM20" s="11"/>
      <c r="AN20" s="11"/>
      <c r="AO20" s="11"/>
      <c r="AP20" s="11"/>
      <c r="AQ20" s="11"/>
      <c r="AR20" s="11"/>
      <c r="AS20" s="11"/>
      <c r="AT20" s="11"/>
      <c r="AU20" s="20">
        <v>100</v>
      </c>
      <c r="AV20" s="20">
        <v>100</v>
      </c>
      <c r="AW20" s="23" t="s">
        <v>244</v>
      </c>
      <c r="AX20" s="24">
        <v>100</v>
      </c>
      <c r="AY20" s="11"/>
      <c r="AZ20" s="11"/>
      <c r="BA20" s="27" t="s">
        <v>221</v>
      </c>
      <c r="BB20" s="28" t="s">
        <v>224</v>
      </c>
      <c r="BC20" s="11" t="s">
        <v>227</v>
      </c>
    </row>
    <row r="21" s="1" customFormat="true" ht="27" customHeight="true" spans="1:55">
      <c r="A21" s="11">
        <v>13</v>
      </c>
      <c r="B21" s="12" t="s">
        <v>57</v>
      </c>
      <c r="C21" s="12"/>
      <c r="D21" s="11">
        <v>1</v>
      </c>
      <c r="E21" s="11"/>
      <c r="F21" s="11"/>
      <c r="G21" s="11"/>
      <c r="H21" s="11"/>
      <c r="I21" s="11"/>
      <c r="J21" s="11">
        <v>1</v>
      </c>
      <c r="K21" s="11"/>
      <c r="L21" s="11">
        <v>1</v>
      </c>
      <c r="M21" s="11"/>
      <c r="N21" s="11"/>
      <c r="O21" s="11"/>
      <c r="P21" s="11"/>
      <c r="Q21" s="11"/>
      <c r="R21" s="11"/>
      <c r="S21" s="11"/>
      <c r="T21" s="11"/>
      <c r="U21" s="11"/>
      <c r="V21" s="11"/>
      <c r="W21" s="11"/>
      <c r="X21" s="11"/>
      <c r="Y21" s="11"/>
      <c r="Z21" s="11"/>
      <c r="AA21" s="11"/>
      <c r="AB21" s="11"/>
      <c r="AC21" s="11">
        <v>1</v>
      </c>
      <c r="AD21" s="11"/>
      <c r="AE21" s="11"/>
      <c r="AF21" s="11"/>
      <c r="AG21" s="11"/>
      <c r="AH21" s="11"/>
      <c r="AI21" s="11"/>
      <c r="AJ21" s="11"/>
      <c r="AK21" s="11"/>
      <c r="AL21" s="11"/>
      <c r="AM21" s="11"/>
      <c r="AN21" s="11">
        <v>1</v>
      </c>
      <c r="AO21" s="11">
        <v>1</v>
      </c>
      <c r="AP21" s="11"/>
      <c r="AQ21" s="11">
        <v>1</v>
      </c>
      <c r="AR21" s="11">
        <v>70</v>
      </c>
      <c r="AS21" s="11">
        <v>3</v>
      </c>
      <c r="AT21" s="11">
        <v>1</v>
      </c>
      <c r="AU21" s="20">
        <v>100</v>
      </c>
      <c r="AV21" s="20">
        <v>100</v>
      </c>
      <c r="AW21" s="23" t="s">
        <v>244</v>
      </c>
      <c r="AX21" s="24">
        <v>619.04</v>
      </c>
      <c r="AY21" s="11"/>
      <c r="AZ21" s="11"/>
      <c r="BA21" s="27" t="s">
        <v>221</v>
      </c>
      <c r="BB21" s="28" t="s">
        <v>224</v>
      </c>
      <c r="BC21" s="11" t="s">
        <v>227</v>
      </c>
    </row>
    <row r="22" s="1" customFormat="true" ht="27" customHeight="true" spans="1:55">
      <c r="A22" s="11">
        <v>14</v>
      </c>
      <c r="B22" s="12" t="s">
        <v>63</v>
      </c>
      <c r="C22" s="12"/>
      <c r="D22" s="11"/>
      <c r="E22" s="11"/>
      <c r="F22" s="11"/>
      <c r="G22" s="11"/>
      <c r="H22" s="11"/>
      <c r="I22" s="11"/>
      <c r="J22" s="11"/>
      <c r="K22" s="11"/>
      <c r="L22" s="11"/>
      <c r="M22" s="11"/>
      <c r="N22" s="11"/>
      <c r="O22" s="11"/>
      <c r="P22" s="11"/>
      <c r="Q22" s="11"/>
      <c r="R22" s="11"/>
      <c r="S22" s="11"/>
      <c r="T22" s="11"/>
      <c r="U22" s="11"/>
      <c r="V22" s="11">
        <v>1</v>
      </c>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20">
        <v>100</v>
      </c>
      <c r="AV22" s="20">
        <v>100</v>
      </c>
      <c r="AW22" s="23" t="s">
        <v>244</v>
      </c>
      <c r="AX22" s="24">
        <v>20</v>
      </c>
      <c r="AY22" s="11"/>
      <c r="AZ22" s="22">
        <v>1</v>
      </c>
      <c r="BA22" s="27" t="s">
        <v>221</v>
      </c>
      <c r="BB22" s="28" t="s">
        <v>224</v>
      </c>
      <c r="BC22" s="11" t="s">
        <v>227</v>
      </c>
    </row>
    <row r="23" s="1" customFormat="true" ht="27" customHeight="true" spans="1:55">
      <c r="A23" s="11">
        <v>15</v>
      </c>
      <c r="B23" s="12" t="s">
        <v>65</v>
      </c>
      <c r="C23" s="12"/>
      <c r="D23" s="11"/>
      <c r="E23" s="11"/>
      <c r="F23" s="11"/>
      <c r="G23" s="11"/>
      <c r="H23" s="11"/>
      <c r="I23" s="11"/>
      <c r="J23" s="11"/>
      <c r="K23" s="11"/>
      <c r="L23" s="11"/>
      <c r="M23" s="11"/>
      <c r="N23" s="11"/>
      <c r="O23" s="11"/>
      <c r="P23" s="11"/>
      <c r="Q23" s="11"/>
      <c r="R23" s="11"/>
      <c r="S23" s="11"/>
      <c r="T23" s="11"/>
      <c r="U23" s="11">
        <v>1</v>
      </c>
      <c r="V23" s="11">
        <v>1</v>
      </c>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20">
        <v>100</v>
      </c>
      <c r="AV23" s="20">
        <v>100</v>
      </c>
      <c r="AW23" s="23" t="s">
        <v>244</v>
      </c>
      <c r="AX23" s="24">
        <v>65</v>
      </c>
      <c r="AY23" s="11"/>
      <c r="AZ23" s="11"/>
      <c r="BA23" s="27" t="s">
        <v>221</v>
      </c>
      <c r="BB23" s="28" t="s">
        <v>224</v>
      </c>
      <c r="BC23" s="11" t="s">
        <v>227</v>
      </c>
    </row>
    <row r="24" s="1" customFormat="true" ht="27" customHeight="true" spans="1:55">
      <c r="A24" s="11">
        <v>16</v>
      </c>
      <c r="B24" s="12" t="s">
        <v>64</v>
      </c>
      <c r="C24" s="12"/>
      <c r="D24" s="11"/>
      <c r="E24" s="11">
        <v>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20">
        <v>100</v>
      </c>
      <c r="AV24" s="20">
        <v>100</v>
      </c>
      <c r="AW24" s="23" t="s">
        <v>244</v>
      </c>
      <c r="AX24" s="24">
        <v>400</v>
      </c>
      <c r="AY24" s="11"/>
      <c r="AZ24" s="11"/>
      <c r="BA24" s="27" t="s">
        <v>221</v>
      </c>
      <c r="BB24" s="28" t="s">
        <v>224</v>
      </c>
      <c r="BC24" s="11" t="s">
        <v>227</v>
      </c>
    </row>
    <row r="25" s="1" customFormat="true" ht="27" customHeight="true" spans="1:55">
      <c r="A25" s="11">
        <v>17</v>
      </c>
      <c r="B25" s="12" t="s">
        <v>67</v>
      </c>
      <c r="C25" s="12"/>
      <c r="D25" s="11"/>
      <c r="E25" s="11"/>
      <c r="F25" s="11"/>
      <c r="G25" s="11"/>
      <c r="H25" s="11"/>
      <c r="I25" s="11"/>
      <c r="J25" s="11">
        <v>1</v>
      </c>
      <c r="K25" s="11"/>
      <c r="L25" s="11">
        <v>1</v>
      </c>
      <c r="M25" s="11"/>
      <c r="N25" s="11"/>
      <c r="O25" s="11"/>
      <c r="P25" s="11"/>
      <c r="Q25" s="11"/>
      <c r="R25" s="11">
        <v>1</v>
      </c>
      <c r="S25" s="11"/>
      <c r="T25" s="11">
        <v>1</v>
      </c>
      <c r="U25" s="11"/>
      <c r="V25" s="11"/>
      <c r="W25" s="11"/>
      <c r="X25" s="11"/>
      <c r="Y25" s="11">
        <v>1</v>
      </c>
      <c r="Z25" s="11"/>
      <c r="AA25" s="11"/>
      <c r="AB25" s="11"/>
      <c r="AC25" s="11">
        <v>1</v>
      </c>
      <c r="AD25" s="11"/>
      <c r="AE25" s="11">
        <v>50</v>
      </c>
      <c r="AF25" s="11"/>
      <c r="AG25" s="11"/>
      <c r="AH25" s="11"/>
      <c r="AI25" s="11"/>
      <c r="AJ25" s="11">
        <v>50</v>
      </c>
      <c r="AK25" s="11"/>
      <c r="AL25" s="11"/>
      <c r="AM25" s="11"/>
      <c r="AN25" s="11">
        <v>1</v>
      </c>
      <c r="AO25" s="11"/>
      <c r="AP25" s="11"/>
      <c r="AQ25" s="11"/>
      <c r="AR25" s="11"/>
      <c r="AS25" s="11"/>
      <c r="AT25" s="11"/>
      <c r="AU25" s="20">
        <v>100</v>
      </c>
      <c r="AV25" s="20">
        <v>100</v>
      </c>
      <c r="AW25" s="23" t="s">
        <v>244</v>
      </c>
      <c r="AX25" s="24">
        <v>793.04</v>
      </c>
      <c r="AY25" s="11"/>
      <c r="AZ25" s="11"/>
      <c r="BA25" s="27" t="s">
        <v>221</v>
      </c>
      <c r="BB25" s="28" t="s">
        <v>224</v>
      </c>
      <c r="BC25" s="11" t="s">
        <v>227</v>
      </c>
    </row>
    <row r="26" s="1" customFormat="true" ht="27" customHeight="true" spans="1:55">
      <c r="A26" s="11">
        <v>18</v>
      </c>
      <c r="B26" s="12" t="s">
        <v>72</v>
      </c>
      <c r="C26" s="12"/>
      <c r="D26" s="11"/>
      <c r="E26" s="11">
        <v>1</v>
      </c>
      <c r="F26" s="11"/>
      <c r="G26" s="11"/>
      <c r="H26" s="11"/>
      <c r="I26" s="11"/>
      <c r="J26" s="11"/>
      <c r="K26" s="11"/>
      <c r="L26" s="11"/>
      <c r="M26" s="11"/>
      <c r="N26" s="11"/>
      <c r="O26" s="11"/>
      <c r="P26" s="11"/>
      <c r="Q26" s="11"/>
      <c r="R26" s="11"/>
      <c r="S26" s="11"/>
      <c r="T26" s="11"/>
      <c r="U26" s="11"/>
      <c r="V26" s="11">
        <v>1</v>
      </c>
      <c r="W26" s="11"/>
      <c r="X26" s="11"/>
      <c r="Y26" s="11"/>
      <c r="Z26" s="11"/>
      <c r="AA26" s="11"/>
      <c r="AB26" s="11"/>
      <c r="AC26" s="11"/>
      <c r="AD26" s="11"/>
      <c r="AE26" s="11"/>
      <c r="AF26" s="11">
        <v>1</v>
      </c>
      <c r="AG26" s="11"/>
      <c r="AH26" s="11"/>
      <c r="AI26" s="11"/>
      <c r="AJ26" s="11"/>
      <c r="AK26" s="11"/>
      <c r="AL26" s="11"/>
      <c r="AM26" s="11"/>
      <c r="AN26" s="11"/>
      <c r="AO26" s="11"/>
      <c r="AP26" s="11"/>
      <c r="AQ26" s="11"/>
      <c r="AR26" s="11"/>
      <c r="AS26" s="11"/>
      <c r="AT26" s="11"/>
      <c r="AU26" s="20">
        <v>100</v>
      </c>
      <c r="AV26" s="20">
        <v>100</v>
      </c>
      <c r="AW26" s="23" t="s">
        <v>244</v>
      </c>
      <c r="AX26" s="24">
        <v>1160</v>
      </c>
      <c r="AY26" s="11"/>
      <c r="AZ26" s="11"/>
      <c r="BA26" s="27" t="s">
        <v>221</v>
      </c>
      <c r="BB26" s="28" t="s">
        <v>224</v>
      </c>
      <c r="BC26" s="11" t="s">
        <v>227</v>
      </c>
    </row>
    <row r="27" s="1" customFormat="true" ht="27" customHeight="true" spans="1:55">
      <c r="A27" s="11">
        <v>19</v>
      </c>
      <c r="B27" s="12" t="s">
        <v>75</v>
      </c>
      <c r="C27" s="12"/>
      <c r="D27" s="11">
        <v>1</v>
      </c>
      <c r="E27" s="11">
        <v>1</v>
      </c>
      <c r="F27" s="11"/>
      <c r="G27" s="11"/>
      <c r="H27" s="11"/>
      <c r="I27" s="11"/>
      <c r="J27" s="11">
        <v>1</v>
      </c>
      <c r="K27" s="11">
        <v>1</v>
      </c>
      <c r="L27" s="11"/>
      <c r="M27" s="11"/>
      <c r="N27" s="11"/>
      <c r="O27" s="11"/>
      <c r="P27" s="11"/>
      <c r="Q27" s="11"/>
      <c r="R27" s="11"/>
      <c r="S27" s="11"/>
      <c r="T27" s="11"/>
      <c r="U27" s="11"/>
      <c r="V27" s="11">
        <v>1</v>
      </c>
      <c r="W27" s="11"/>
      <c r="X27" s="11">
        <v>50</v>
      </c>
      <c r="Y27" s="11"/>
      <c r="Z27" s="11"/>
      <c r="AA27" s="11"/>
      <c r="AB27" s="11"/>
      <c r="AC27" s="11">
        <v>1</v>
      </c>
      <c r="AD27" s="11"/>
      <c r="AE27" s="11">
        <v>50</v>
      </c>
      <c r="AF27" s="11"/>
      <c r="AG27" s="11"/>
      <c r="AH27" s="11"/>
      <c r="AI27" s="11"/>
      <c r="AJ27" s="11"/>
      <c r="AK27" s="11">
        <v>1</v>
      </c>
      <c r="AL27" s="11"/>
      <c r="AM27" s="11"/>
      <c r="AN27" s="11">
        <v>1</v>
      </c>
      <c r="AO27" s="11"/>
      <c r="AP27" s="11"/>
      <c r="AQ27" s="11">
        <v>1</v>
      </c>
      <c r="AR27" s="11">
        <v>36</v>
      </c>
      <c r="AS27" s="11"/>
      <c r="AT27" s="11"/>
      <c r="AU27" s="20">
        <v>100</v>
      </c>
      <c r="AV27" s="20">
        <v>100</v>
      </c>
      <c r="AW27" s="23" t="s">
        <v>244</v>
      </c>
      <c r="AX27" s="24">
        <v>498.04</v>
      </c>
      <c r="AY27" s="21" t="s">
        <v>218</v>
      </c>
      <c r="AZ27" s="11"/>
      <c r="BA27" s="27" t="s">
        <v>221</v>
      </c>
      <c r="BB27" s="28" t="s">
        <v>224</v>
      </c>
      <c r="BC27" s="11" t="s">
        <v>227</v>
      </c>
    </row>
    <row r="28" s="1" customFormat="true" ht="27" customHeight="true" spans="1:55">
      <c r="A28" s="11">
        <v>20</v>
      </c>
      <c r="B28" s="12" t="s">
        <v>79</v>
      </c>
      <c r="C28" s="12"/>
      <c r="D28" s="11"/>
      <c r="E28" s="11"/>
      <c r="F28" s="11"/>
      <c r="G28" s="11"/>
      <c r="H28" s="11"/>
      <c r="I28" s="11"/>
      <c r="J28" s="11"/>
      <c r="K28" s="11"/>
      <c r="L28" s="11"/>
      <c r="M28" s="11"/>
      <c r="N28" s="11"/>
      <c r="O28" s="11"/>
      <c r="P28" s="11"/>
      <c r="Q28" s="11"/>
      <c r="R28" s="11"/>
      <c r="S28" s="11"/>
      <c r="T28" s="11"/>
      <c r="U28" s="11">
        <v>1</v>
      </c>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20">
        <v>100</v>
      </c>
      <c r="AV28" s="20">
        <v>100</v>
      </c>
      <c r="AW28" s="23" t="s">
        <v>244</v>
      </c>
      <c r="AX28" s="25">
        <v>45</v>
      </c>
      <c r="AY28" s="26"/>
      <c r="AZ28" s="26"/>
      <c r="BA28" s="27" t="s">
        <v>221</v>
      </c>
      <c r="BB28" s="28" t="s">
        <v>224</v>
      </c>
      <c r="BC28" s="29" t="s">
        <v>227</v>
      </c>
    </row>
    <row r="29" s="1" customFormat="true" ht="27" customHeight="true" spans="1:55">
      <c r="A29" s="11">
        <v>21</v>
      </c>
      <c r="B29" s="12" t="s">
        <v>81</v>
      </c>
      <c r="C29" s="12">
        <v>1</v>
      </c>
      <c r="D29" s="11">
        <v>2</v>
      </c>
      <c r="E29" s="11"/>
      <c r="F29" s="11">
        <v>1</v>
      </c>
      <c r="G29" s="11">
        <v>1</v>
      </c>
      <c r="H29" s="11">
        <v>1</v>
      </c>
      <c r="I29" s="11"/>
      <c r="J29" s="11">
        <v>1</v>
      </c>
      <c r="K29" s="11"/>
      <c r="L29" s="11">
        <v>1</v>
      </c>
      <c r="M29" s="11"/>
      <c r="N29" s="11"/>
      <c r="O29" s="11"/>
      <c r="P29" s="11"/>
      <c r="Q29" s="11"/>
      <c r="R29" s="11">
        <v>1</v>
      </c>
      <c r="S29" s="11"/>
      <c r="T29" s="11"/>
      <c r="U29" s="11"/>
      <c r="V29" s="11"/>
      <c r="W29" s="11"/>
      <c r="X29" s="11"/>
      <c r="Y29" s="11"/>
      <c r="Z29" s="11"/>
      <c r="AA29" s="11"/>
      <c r="AB29" s="11"/>
      <c r="AC29" s="11">
        <v>1</v>
      </c>
      <c r="AD29" s="11"/>
      <c r="AE29" s="11">
        <v>50</v>
      </c>
      <c r="AF29" s="11"/>
      <c r="AG29" s="11"/>
      <c r="AH29" s="11"/>
      <c r="AI29" s="11"/>
      <c r="AJ29" s="11"/>
      <c r="AK29" s="11"/>
      <c r="AL29" s="11"/>
      <c r="AM29" s="11">
        <v>1</v>
      </c>
      <c r="AN29" s="11">
        <v>1</v>
      </c>
      <c r="AO29" s="11"/>
      <c r="AP29" s="11"/>
      <c r="AQ29" s="11">
        <v>1</v>
      </c>
      <c r="AR29" s="11">
        <v>42</v>
      </c>
      <c r="AS29" s="11"/>
      <c r="AT29" s="11">
        <v>1</v>
      </c>
      <c r="AU29" s="20">
        <v>100</v>
      </c>
      <c r="AV29" s="20">
        <v>100</v>
      </c>
      <c r="AW29" s="23" t="s">
        <v>244</v>
      </c>
      <c r="AX29" s="25">
        <v>1426.544</v>
      </c>
      <c r="AY29" s="21" t="s">
        <v>218</v>
      </c>
      <c r="AZ29" s="26"/>
      <c r="BA29" s="27" t="s">
        <v>221</v>
      </c>
      <c r="BB29" s="28" t="s">
        <v>224</v>
      </c>
      <c r="BC29" s="29" t="s">
        <v>227</v>
      </c>
    </row>
    <row r="30" s="1" customFormat="true" ht="27" customHeight="true" spans="1:55">
      <c r="A30" s="11">
        <v>22</v>
      </c>
      <c r="B30" s="12" t="s">
        <v>87</v>
      </c>
      <c r="C30" s="12"/>
      <c r="D30" s="11"/>
      <c r="E30" s="11"/>
      <c r="F30" s="11"/>
      <c r="G30" s="11"/>
      <c r="H30" s="11"/>
      <c r="I30" s="11"/>
      <c r="J30" s="11"/>
      <c r="K30" s="11"/>
      <c r="L30" s="11"/>
      <c r="M30" s="11"/>
      <c r="N30" s="11"/>
      <c r="O30" s="11"/>
      <c r="P30" s="11"/>
      <c r="Q30" s="11"/>
      <c r="R30" s="11"/>
      <c r="S30" s="11"/>
      <c r="T30" s="11"/>
      <c r="U30" s="11"/>
      <c r="V30" s="11">
        <v>1</v>
      </c>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20">
        <v>100</v>
      </c>
      <c r="AV30" s="20">
        <v>100</v>
      </c>
      <c r="AW30" s="23" t="s">
        <v>244</v>
      </c>
      <c r="AX30" s="25">
        <v>20</v>
      </c>
      <c r="AY30" s="26"/>
      <c r="AZ30" s="26"/>
      <c r="BA30" s="27" t="s">
        <v>221</v>
      </c>
      <c r="BB30" s="28" t="s">
        <v>224</v>
      </c>
      <c r="BC30" s="29" t="s">
        <v>227</v>
      </c>
    </row>
    <row r="31" s="1" customFormat="true" ht="27" customHeight="true" spans="1:55">
      <c r="A31" s="11">
        <v>23</v>
      </c>
      <c r="B31" s="12" t="s">
        <v>89</v>
      </c>
      <c r="C31" s="12">
        <v>1</v>
      </c>
      <c r="D31" s="11">
        <v>1</v>
      </c>
      <c r="E31" s="11"/>
      <c r="F31" s="11"/>
      <c r="G31" s="11">
        <v>1</v>
      </c>
      <c r="H31" s="11"/>
      <c r="I31" s="11"/>
      <c r="J31" s="11">
        <v>1</v>
      </c>
      <c r="K31" s="11"/>
      <c r="L31" s="11"/>
      <c r="M31" s="11"/>
      <c r="N31" s="11"/>
      <c r="O31" s="11"/>
      <c r="P31" s="11"/>
      <c r="Q31" s="11"/>
      <c r="R31" s="11"/>
      <c r="S31" s="11"/>
      <c r="T31" s="11"/>
      <c r="U31" s="11"/>
      <c r="V31" s="11"/>
      <c r="W31" s="11"/>
      <c r="X31" s="11"/>
      <c r="Y31" s="11"/>
      <c r="Z31" s="11"/>
      <c r="AA31" s="11"/>
      <c r="AB31" s="11"/>
      <c r="AC31" s="11">
        <v>1</v>
      </c>
      <c r="AD31" s="11"/>
      <c r="AE31" s="11"/>
      <c r="AF31" s="11"/>
      <c r="AG31" s="11"/>
      <c r="AH31" s="11"/>
      <c r="AI31" s="11"/>
      <c r="AJ31" s="11"/>
      <c r="AK31" s="11"/>
      <c r="AL31" s="11"/>
      <c r="AM31" s="11"/>
      <c r="AN31" s="11">
        <v>1</v>
      </c>
      <c r="AO31" s="11"/>
      <c r="AP31" s="11"/>
      <c r="AQ31" s="11">
        <v>1</v>
      </c>
      <c r="AR31" s="11">
        <v>56</v>
      </c>
      <c r="AS31" s="11"/>
      <c r="AT31" s="11"/>
      <c r="AU31" s="20">
        <v>100</v>
      </c>
      <c r="AV31" s="20">
        <v>100</v>
      </c>
      <c r="AW31" s="23" t="s">
        <v>244</v>
      </c>
      <c r="AX31" s="25">
        <v>393.04</v>
      </c>
      <c r="AY31" s="26"/>
      <c r="AZ31" s="26"/>
      <c r="BA31" s="27" t="s">
        <v>221</v>
      </c>
      <c r="BB31" s="28" t="s">
        <v>224</v>
      </c>
      <c r="BC31" s="29" t="s">
        <v>227</v>
      </c>
    </row>
    <row r="32" s="1" customFormat="true" ht="27" customHeight="true" spans="1:55">
      <c r="A32" s="11">
        <v>24</v>
      </c>
      <c r="B32" s="12" t="s">
        <v>92</v>
      </c>
      <c r="C32" s="12"/>
      <c r="D32" s="11"/>
      <c r="E32" s="11"/>
      <c r="F32" s="11"/>
      <c r="G32" s="11"/>
      <c r="H32" s="11"/>
      <c r="I32" s="11"/>
      <c r="J32" s="11"/>
      <c r="K32" s="11"/>
      <c r="L32" s="11"/>
      <c r="M32" s="11"/>
      <c r="N32" s="11"/>
      <c r="O32" s="11"/>
      <c r="P32" s="11"/>
      <c r="Q32" s="11"/>
      <c r="R32" s="11"/>
      <c r="S32" s="11"/>
      <c r="T32" s="11"/>
      <c r="U32" s="11">
        <v>1</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20">
        <v>100</v>
      </c>
      <c r="AV32" s="20">
        <v>100</v>
      </c>
      <c r="AW32" s="23" t="s">
        <v>244</v>
      </c>
      <c r="AX32" s="25">
        <v>45</v>
      </c>
      <c r="AY32" s="26"/>
      <c r="AZ32" s="26"/>
      <c r="BA32" s="27" t="s">
        <v>221</v>
      </c>
      <c r="BB32" s="28" t="s">
        <v>224</v>
      </c>
      <c r="BC32" s="29" t="s">
        <v>227</v>
      </c>
    </row>
    <row r="33" s="1" customFormat="true" ht="27" customHeight="true" spans="1:55">
      <c r="A33" s="11">
        <v>25</v>
      </c>
      <c r="B33" s="12" t="s">
        <v>91</v>
      </c>
      <c r="C33" s="12"/>
      <c r="D33" s="11"/>
      <c r="E33" s="11"/>
      <c r="F33" s="11"/>
      <c r="G33" s="11"/>
      <c r="H33" s="11"/>
      <c r="I33" s="11"/>
      <c r="J33" s="11"/>
      <c r="K33" s="11"/>
      <c r="L33" s="11"/>
      <c r="M33" s="11"/>
      <c r="N33" s="11"/>
      <c r="O33" s="11"/>
      <c r="P33" s="11"/>
      <c r="Q33" s="11"/>
      <c r="R33" s="11"/>
      <c r="S33" s="11"/>
      <c r="T33" s="11"/>
      <c r="U33" s="11"/>
      <c r="V33" s="11">
        <v>1</v>
      </c>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20">
        <v>100</v>
      </c>
      <c r="AV33" s="20">
        <v>100</v>
      </c>
      <c r="AW33" s="23" t="s">
        <v>244</v>
      </c>
      <c r="AX33" s="25">
        <v>20</v>
      </c>
      <c r="AY33" s="26"/>
      <c r="AZ33" s="26"/>
      <c r="BA33" s="27" t="s">
        <v>221</v>
      </c>
      <c r="BB33" s="28" t="s">
        <v>224</v>
      </c>
      <c r="BC33" s="29" t="s">
        <v>227</v>
      </c>
    </row>
    <row r="34" s="1" customFormat="true" ht="27" customHeight="true" spans="1:55">
      <c r="A34" s="11">
        <v>26</v>
      </c>
      <c r="B34" s="12" t="s">
        <v>90</v>
      </c>
      <c r="C34" s="12"/>
      <c r="D34" s="11"/>
      <c r="E34" s="11"/>
      <c r="F34" s="11"/>
      <c r="G34" s="11"/>
      <c r="H34" s="11"/>
      <c r="I34" s="11"/>
      <c r="J34" s="11"/>
      <c r="K34" s="11"/>
      <c r="L34" s="11"/>
      <c r="M34" s="11"/>
      <c r="N34" s="11"/>
      <c r="O34" s="11"/>
      <c r="P34" s="11"/>
      <c r="Q34" s="11"/>
      <c r="R34" s="11"/>
      <c r="S34" s="11"/>
      <c r="T34" s="11"/>
      <c r="U34" s="11"/>
      <c r="V34" s="11">
        <v>1</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20">
        <v>100</v>
      </c>
      <c r="AV34" s="20">
        <v>100</v>
      </c>
      <c r="AW34" s="23" t="s">
        <v>244</v>
      </c>
      <c r="AX34" s="25">
        <v>20</v>
      </c>
      <c r="AY34" s="26"/>
      <c r="AZ34" s="26"/>
      <c r="BA34" s="27" t="s">
        <v>221</v>
      </c>
      <c r="BB34" s="28" t="s">
        <v>224</v>
      </c>
      <c r="BC34" s="29" t="s">
        <v>227</v>
      </c>
    </row>
    <row r="35" s="1" customFormat="true" ht="27" customHeight="true" spans="1:55">
      <c r="A35" s="11">
        <v>27</v>
      </c>
      <c r="B35" s="12" t="s">
        <v>94</v>
      </c>
      <c r="C35" s="12"/>
      <c r="D35" s="11"/>
      <c r="E35" s="11"/>
      <c r="F35" s="11"/>
      <c r="G35" s="11"/>
      <c r="H35" s="11"/>
      <c r="I35" s="11"/>
      <c r="J35" s="11">
        <v>1</v>
      </c>
      <c r="K35" s="11">
        <v>1</v>
      </c>
      <c r="L35" s="11">
        <v>1</v>
      </c>
      <c r="M35" s="11"/>
      <c r="N35" s="11"/>
      <c r="O35" s="11"/>
      <c r="P35" s="11"/>
      <c r="Q35" s="11"/>
      <c r="R35" s="11"/>
      <c r="S35" s="11">
        <v>1</v>
      </c>
      <c r="T35" s="11"/>
      <c r="U35" s="11"/>
      <c r="V35" s="11"/>
      <c r="W35" s="11"/>
      <c r="X35" s="11"/>
      <c r="Y35" s="11"/>
      <c r="Z35" s="11"/>
      <c r="AA35" s="11"/>
      <c r="AB35" s="11"/>
      <c r="AC35" s="11">
        <v>1</v>
      </c>
      <c r="AD35" s="11"/>
      <c r="AE35" s="11"/>
      <c r="AF35" s="11"/>
      <c r="AG35" s="11"/>
      <c r="AH35" s="11"/>
      <c r="AI35" s="11"/>
      <c r="AJ35" s="11"/>
      <c r="AK35" s="11"/>
      <c r="AL35" s="11"/>
      <c r="AM35" s="11"/>
      <c r="AN35" s="11">
        <v>1</v>
      </c>
      <c r="AO35" s="11"/>
      <c r="AP35" s="11"/>
      <c r="AQ35" s="11">
        <v>1</v>
      </c>
      <c r="AR35" s="11">
        <v>54</v>
      </c>
      <c r="AS35" s="11"/>
      <c r="AT35" s="11"/>
      <c r="AU35" s="20">
        <v>100</v>
      </c>
      <c r="AV35" s="20">
        <v>100</v>
      </c>
      <c r="AW35" s="23" t="s">
        <v>244</v>
      </c>
      <c r="AX35" s="25">
        <v>750.56</v>
      </c>
      <c r="AY35" s="26"/>
      <c r="AZ35" s="26"/>
      <c r="BA35" s="27" t="s">
        <v>221</v>
      </c>
      <c r="BB35" s="28" t="s">
        <v>224</v>
      </c>
      <c r="BC35" s="29" t="s">
        <v>227</v>
      </c>
    </row>
    <row r="36" s="1" customFormat="true" ht="27" customHeight="true" spans="1:55">
      <c r="A36" s="11">
        <v>28</v>
      </c>
      <c r="B36" s="12" t="s">
        <v>99</v>
      </c>
      <c r="C36" s="12"/>
      <c r="D36" s="11"/>
      <c r="E36" s="11"/>
      <c r="F36" s="11"/>
      <c r="G36" s="11"/>
      <c r="H36" s="11"/>
      <c r="I36" s="11"/>
      <c r="J36" s="11"/>
      <c r="K36" s="11"/>
      <c r="L36" s="11"/>
      <c r="M36" s="11"/>
      <c r="N36" s="11"/>
      <c r="O36" s="11"/>
      <c r="P36" s="11"/>
      <c r="Q36" s="11"/>
      <c r="R36" s="11"/>
      <c r="S36" s="11"/>
      <c r="T36" s="11"/>
      <c r="U36" s="11"/>
      <c r="V36" s="11">
        <v>1</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20">
        <v>100</v>
      </c>
      <c r="AV36" s="20">
        <v>100</v>
      </c>
      <c r="AW36" s="23" t="s">
        <v>244</v>
      </c>
      <c r="AX36" s="25">
        <v>20</v>
      </c>
      <c r="AY36" s="26"/>
      <c r="AZ36" s="26"/>
      <c r="BA36" s="27" t="s">
        <v>221</v>
      </c>
      <c r="BB36" s="28" t="s">
        <v>224</v>
      </c>
      <c r="BC36" s="29" t="s">
        <v>227</v>
      </c>
    </row>
    <row r="37" s="1" customFormat="true" ht="27" customHeight="true" spans="1:55">
      <c r="A37" s="11">
        <v>29</v>
      </c>
      <c r="B37" s="12" t="s">
        <v>98</v>
      </c>
      <c r="C37" s="12"/>
      <c r="D37" s="11"/>
      <c r="E37" s="11">
        <v>1</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20">
        <v>100</v>
      </c>
      <c r="AV37" s="20">
        <v>100</v>
      </c>
      <c r="AW37" s="23" t="s">
        <v>244</v>
      </c>
      <c r="AX37" s="25">
        <v>25</v>
      </c>
      <c r="AY37" s="26"/>
      <c r="AZ37" s="26"/>
      <c r="BA37" s="27" t="s">
        <v>221</v>
      </c>
      <c r="BB37" s="28" t="s">
        <v>224</v>
      </c>
      <c r="BC37" s="29" t="s">
        <v>227</v>
      </c>
    </row>
    <row r="38" s="1" customFormat="true" ht="27" customHeight="true" spans="1:55">
      <c r="A38" s="11">
        <v>30</v>
      </c>
      <c r="B38" s="12" t="s">
        <v>100</v>
      </c>
      <c r="C38" s="12"/>
      <c r="D38" s="11"/>
      <c r="E38" s="11">
        <v>1</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v>1</v>
      </c>
      <c r="AR38" s="11"/>
      <c r="AS38" s="11"/>
      <c r="AT38" s="11"/>
      <c r="AU38" s="20">
        <v>100</v>
      </c>
      <c r="AV38" s="20">
        <v>100</v>
      </c>
      <c r="AW38" s="23" t="s">
        <v>244</v>
      </c>
      <c r="AX38" s="25">
        <v>85</v>
      </c>
      <c r="AY38" s="26"/>
      <c r="AZ38" s="26"/>
      <c r="BA38" s="27" t="s">
        <v>221</v>
      </c>
      <c r="BB38" s="28" t="s">
        <v>224</v>
      </c>
      <c r="BC38" s="29" t="s">
        <v>227</v>
      </c>
    </row>
    <row r="39" s="1" customFormat="true" ht="27" customHeight="true" spans="1:55">
      <c r="A39" s="11">
        <v>31</v>
      </c>
      <c r="B39" s="12" t="s">
        <v>96</v>
      </c>
      <c r="C39" s="12"/>
      <c r="D39" s="11"/>
      <c r="E39" s="11"/>
      <c r="F39" s="11"/>
      <c r="G39" s="11"/>
      <c r="H39" s="11"/>
      <c r="I39" s="11"/>
      <c r="J39" s="11"/>
      <c r="K39" s="11"/>
      <c r="L39" s="11"/>
      <c r="M39" s="11"/>
      <c r="N39" s="11"/>
      <c r="O39" s="11"/>
      <c r="P39" s="11"/>
      <c r="Q39" s="11"/>
      <c r="R39" s="11"/>
      <c r="S39" s="11"/>
      <c r="T39" s="11"/>
      <c r="U39" s="11"/>
      <c r="V39" s="11">
        <v>1</v>
      </c>
      <c r="W39" s="11"/>
      <c r="X39" s="11"/>
      <c r="Y39" s="11"/>
      <c r="Z39" s="11">
        <v>4</v>
      </c>
      <c r="AA39" s="11"/>
      <c r="AB39" s="11"/>
      <c r="AC39" s="11"/>
      <c r="AD39" s="11"/>
      <c r="AE39" s="11"/>
      <c r="AF39" s="11"/>
      <c r="AG39" s="11"/>
      <c r="AH39" s="11"/>
      <c r="AI39" s="11"/>
      <c r="AJ39" s="11"/>
      <c r="AK39" s="11"/>
      <c r="AL39" s="11"/>
      <c r="AM39" s="11"/>
      <c r="AN39" s="11"/>
      <c r="AO39" s="11"/>
      <c r="AP39" s="11"/>
      <c r="AQ39" s="11"/>
      <c r="AR39" s="11"/>
      <c r="AS39" s="11"/>
      <c r="AT39" s="11"/>
      <c r="AU39" s="20">
        <v>100</v>
      </c>
      <c r="AV39" s="20">
        <v>100</v>
      </c>
      <c r="AW39" s="23" t="s">
        <v>244</v>
      </c>
      <c r="AX39" s="25">
        <v>515</v>
      </c>
      <c r="AY39" s="26"/>
      <c r="AZ39" s="26"/>
      <c r="BA39" s="27" t="s">
        <v>221</v>
      </c>
      <c r="BB39" s="28" t="s">
        <v>224</v>
      </c>
      <c r="BC39" s="29" t="s">
        <v>227</v>
      </c>
    </row>
    <row r="40" s="1" customFormat="true" ht="27" customHeight="true" spans="1:55">
      <c r="A40" s="11">
        <v>32</v>
      </c>
      <c r="B40" s="12" t="s">
        <v>107</v>
      </c>
      <c r="C40" s="12"/>
      <c r="D40" s="11"/>
      <c r="E40" s="11"/>
      <c r="F40" s="11"/>
      <c r="G40" s="11"/>
      <c r="H40" s="11">
        <v>1</v>
      </c>
      <c r="I40" s="11"/>
      <c r="J40" s="11">
        <v>1</v>
      </c>
      <c r="K40" s="11"/>
      <c r="L40" s="11"/>
      <c r="M40" s="11"/>
      <c r="N40" s="11"/>
      <c r="O40" s="11"/>
      <c r="P40" s="11"/>
      <c r="Q40" s="11"/>
      <c r="R40" s="11"/>
      <c r="S40" s="11"/>
      <c r="T40" s="11"/>
      <c r="U40" s="11">
        <v>1</v>
      </c>
      <c r="V40" s="11"/>
      <c r="W40" s="11"/>
      <c r="X40" s="11"/>
      <c r="Y40" s="11"/>
      <c r="Z40" s="11"/>
      <c r="AA40" s="11"/>
      <c r="AB40" s="11">
        <v>1</v>
      </c>
      <c r="AC40" s="11">
        <v>1</v>
      </c>
      <c r="AD40" s="11"/>
      <c r="AE40" s="11"/>
      <c r="AF40" s="11"/>
      <c r="AG40" s="11"/>
      <c r="AH40" s="11"/>
      <c r="AI40" s="11"/>
      <c r="AJ40" s="11"/>
      <c r="AK40" s="11"/>
      <c r="AL40" s="11"/>
      <c r="AM40" s="11"/>
      <c r="AN40" s="11">
        <v>1</v>
      </c>
      <c r="AO40" s="11"/>
      <c r="AP40" s="11">
        <v>1</v>
      </c>
      <c r="AQ40" s="11">
        <v>1</v>
      </c>
      <c r="AR40" s="11">
        <v>96</v>
      </c>
      <c r="AS40" s="11"/>
      <c r="AT40" s="11">
        <v>1</v>
      </c>
      <c r="AU40" s="20">
        <v>100</v>
      </c>
      <c r="AV40" s="20">
        <v>100</v>
      </c>
      <c r="AW40" s="23" t="s">
        <v>244</v>
      </c>
      <c r="AX40" s="25">
        <v>1108.04</v>
      </c>
      <c r="AY40" s="26"/>
      <c r="AZ40" s="26"/>
      <c r="BA40" s="27" t="s">
        <v>221</v>
      </c>
      <c r="BB40" s="28" t="s">
        <v>224</v>
      </c>
      <c r="BC40" s="29" t="s">
        <v>227</v>
      </c>
    </row>
    <row r="41" s="1" customFormat="true" ht="27" customHeight="true" spans="1:55">
      <c r="A41" s="11">
        <v>33</v>
      </c>
      <c r="B41" s="12" t="s">
        <v>110</v>
      </c>
      <c r="C41" s="12"/>
      <c r="D41" s="11"/>
      <c r="E41" s="11"/>
      <c r="F41" s="11"/>
      <c r="G41" s="11"/>
      <c r="H41" s="11"/>
      <c r="I41" s="11"/>
      <c r="J41" s="11"/>
      <c r="K41" s="11"/>
      <c r="L41" s="11"/>
      <c r="M41" s="11"/>
      <c r="N41" s="11"/>
      <c r="O41" s="11"/>
      <c r="P41" s="11"/>
      <c r="Q41" s="11"/>
      <c r="R41" s="11"/>
      <c r="S41" s="11"/>
      <c r="T41" s="11"/>
      <c r="U41" s="11">
        <v>1</v>
      </c>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20">
        <v>100</v>
      </c>
      <c r="AV41" s="20">
        <v>100</v>
      </c>
      <c r="AW41" s="23" t="s">
        <v>244</v>
      </c>
      <c r="AX41" s="25">
        <v>45</v>
      </c>
      <c r="AY41" s="26"/>
      <c r="AZ41" s="26"/>
      <c r="BA41" s="27" t="s">
        <v>221</v>
      </c>
      <c r="BB41" s="28" t="s">
        <v>224</v>
      </c>
      <c r="BC41" s="29" t="s">
        <v>227</v>
      </c>
    </row>
    <row r="42" s="1" customFormat="true" ht="27" customHeight="true" spans="1:55">
      <c r="A42" s="11">
        <v>34</v>
      </c>
      <c r="B42" s="12" t="s">
        <v>111</v>
      </c>
      <c r="C42" s="12"/>
      <c r="D42" s="11"/>
      <c r="E42" s="11"/>
      <c r="F42" s="11"/>
      <c r="G42" s="11"/>
      <c r="H42" s="11"/>
      <c r="I42" s="11"/>
      <c r="J42" s="11"/>
      <c r="K42" s="11"/>
      <c r="L42" s="11"/>
      <c r="M42" s="11"/>
      <c r="N42" s="11"/>
      <c r="O42" s="11"/>
      <c r="P42" s="11"/>
      <c r="Q42" s="11"/>
      <c r="R42" s="11"/>
      <c r="S42" s="11"/>
      <c r="T42" s="11"/>
      <c r="U42" s="11"/>
      <c r="V42" s="11">
        <v>1</v>
      </c>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20">
        <v>100</v>
      </c>
      <c r="AV42" s="20">
        <v>100</v>
      </c>
      <c r="AW42" s="23" t="s">
        <v>244</v>
      </c>
      <c r="AX42" s="25">
        <v>20</v>
      </c>
      <c r="AY42" s="26"/>
      <c r="AZ42" s="26"/>
      <c r="BA42" s="27" t="s">
        <v>221</v>
      </c>
      <c r="BB42" s="28" t="s">
        <v>224</v>
      </c>
      <c r="BC42" s="29" t="s">
        <v>227</v>
      </c>
    </row>
    <row r="43" s="1" customFormat="true" ht="27" customHeight="true" spans="1:55">
      <c r="A43" s="11">
        <v>35</v>
      </c>
      <c r="B43" s="12" t="s">
        <v>102</v>
      </c>
      <c r="C43" s="12"/>
      <c r="D43" s="11">
        <v>2</v>
      </c>
      <c r="E43" s="11"/>
      <c r="F43" s="11"/>
      <c r="G43" s="11"/>
      <c r="H43" s="11">
        <v>1</v>
      </c>
      <c r="I43" s="11"/>
      <c r="J43" s="11">
        <v>1</v>
      </c>
      <c r="K43" s="11">
        <v>1</v>
      </c>
      <c r="L43" s="11"/>
      <c r="M43" s="11"/>
      <c r="N43" s="11"/>
      <c r="O43" s="11"/>
      <c r="P43" s="11"/>
      <c r="Q43" s="11"/>
      <c r="R43" s="11"/>
      <c r="S43" s="11"/>
      <c r="T43" s="11"/>
      <c r="U43" s="11"/>
      <c r="V43" s="11"/>
      <c r="W43" s="11"/>
      <c r="X43" s="11"/>
      <c r="Y43" s="11"/>
      <c r="Z43" s="11"/>
      <c r="AA43" s="11"/>
      <c r="AB43" s="11"/>
      <c r="AC43" s="11">
        <v>1</v>
      </c>
      <c r="AD43" s="11"/>
      <c r="AE43" s="11"/>
      <c r="AF43" s="11"/>
      <c r="AG43" s="11"/>
      <c r="AH43" s="11"/>
      <c r="AI43" s="11"/>
      <c r="AJ43" s="11"/>
      <c r="AK43" s="11"/>
      <c r="AL43" s="11"/>
      <c r="AM43" s="11"/>
      <c r="AN43" s="11">
        <v>1</v>
      </c>
      <c r="AO43" s="11"/>
      <c r="AP43" s="11"/>
      <c r="AQ43" s="11">
        <v>1</v>
      </c>
      <c r="AR43" s="11"/>
      <c r="AS43" s="11"/>
      <c r="AT43" s="11"/>
      <c r="AU43" s="20">
        <v>100</v>
      </c>
      <c r="AV43" s="20">
        <v>100</v>
      </c>
      <c r="AW43" s="23" t="s">
        <v>244</v>
      </c>
      <c r="AX43" s="25">
        <v>556.04</v>
      </c>
      <c r="AY43" s="26"/>
      <c r="AZ43" s="26"/>
      <c r="BA43" s="27" t="s">
        <v>221</v>
      </c>
      <c r="BB43" s="28" t="s">
        <v>224</v>
      </c>
      <c r="BC43" s="29" t="s">
        <v>227</v>
      </c>
    </row>
    <row r="44" s="1" customFormat="true" ht="27" customHeight="true" spans="1:55">
      <c r="A44" s="11">
        <v>36</v>
      </c>
      <c r="B44" s="16" t="s">
        <v>105</v>
      </c>
      <c r="C44" s="12"/>
      <c r="D44" s="11"/>
      <c r="E44" s="11"/>
      <c r="F44" s="11"/>
      <c r="G44" s="11"/>
      <c r="H44" s="11"/>
      <c r="I44" s="11"/>
      <c r="J44" s="11"/>
      <c r="K44" s="11"/>
      <c r="L44" s="11"/>
      <c r="M44" s="11"/>
      <c r="N44" s="11"/>
      <c r="O44" s="11"/>
      <c r="P44" s="11"/>
      <c r="Q44" s="11"/>
      <c r="R44" s="11"/>
      <c r="S44" s="11"/>
      <c r="T44" s="11"/>
      <c r="U44" s="11"/>
      <c r="V44" s="11">
        <v>1</v>
      </c>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20">
        <v>100</v>
      </c>
      <c r="AV44" s="20">
        <v>100</v>
      </c>
      <c r="AW44" s="23" t="s">
        <v>244</v>
      </c>
      <c r="AX44" s="25">
        <v>20</v>
      </c>
      <c r="AY44" s="26"/>
      <c r="AZ44" s="26"/>
      <c r="BA44" s="27" t="s">
        <v>221</v>
      </c>
      <c r="BB44" s="28" t="s">
        <v>224</v>
      </c>
      <c r="BC44" s="29" t="s">
        <v>227</v>
      </c>
    </row>
    <row r="45" s="1" customFormat="true" ht="27" customHeight="true" spans="1:55">
      <c r="A45" s="11">
        <v>37</v>
      </c>
      <c r="B45" s="12" t="s">
        <v>103</v>
      </c>
      <c r="C45" s="12"/>
      <c r="D45" s="11"/>
      <c r="E45" s="11">
        <v>1</v>
      </c>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20">
        <v>100</v>
      </c>
      <c r="AV45" s="20">
        <v>100</v>
      </c>
      <c r="AW45" s="23" t="s">
        <v>244</v>
      </c>
      <c r="AX45" s="25">
        <v>175</v>
      </c>
      <c r="AY45" s="26"/>
      <c r="AZ45" s="26"/>
      <c r="BA45" s="27" t="s">
        <v>221</v>
      </c>
      <c r="BB45" s="28" t="s">
        <v>224</v>
      </c>
      <c r="BC45" s="29" t="s">
        <v>227</v>
      </c>
    </row>
    <row r="46" s="1" customFormat="true" ht="27" customHeight="true" spans="1:55">
      <c r="A46" s="11">
        <v>38</v>
      </c>
      <c r="B46" s="12" t="s">
        <v>104</v>
      </c>
      <c r="C46" s="12"/>
      <c r="D46" s="11"/>
      <c r="E46" s="11"/>
      <c r="F46" s="11"/>
      <c r="G46" s="11"/>
      <c r="H46" s="11"/>
      <c r="I46" s="11"/>
      <c r="J46" s="11"/>
      <c r="K46" s="11"/>
      <c r="L46" s="11"/>
      <c r="M46" s="11"/>
      <c r="N46" s="11"/>
      <c r="O46" s="11"/>
      <c r="P46" s="11"/>
      <c r="Q46" s="11"/>
      <c r="R46" s="11"/>
      <c r="S46" s="11"/>
      <c r="T46" s="11"/>
      <c r="U46" s="11">
        <v>1</v>
      </c>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20">
        <v>100</v>
      </c>
      <c r="AV46" s="20">
        <v>100</v>
      </c>
      <c r="AW46" s="23" t="s">
        <v>244</v>
      </c>
      <c r="AX46" s="25">
        <v>45</v>
      </c>
      <c r="AY46" s="26"/>
      <c r="AZ46" s="26"/>
      <c r="BA46" s="27" t="s">
        <v>221</v>
      </c>
      <c r="BB46" s="28" t="s">
        <v>224</v>
      </c>
      <c r="BC46" s="29" t="s">
        <v>227</v>
      </c>
    </row>
    <row r="47" s="1" customFormat="true" ht="27" customHeight="true" spans="1:55">
      <c r="A47" s="11">
        <v>39</v>
      </c>
      <c r="B47" s="12" t="s">
        <v>113</v>
      </c>
      <c r="C47" s="12"/>
      <c r="D47" s="11"/>
      <c r="E47" s="11"/>
      <c r="F47" s="11"/>
      <c r="G47" s="11"/>
      <c r="H47" s="11">
        <v>1</v>
      </c>
      <c r="I47" s="11"/>
      <c r="J47" s="11">
        <v>1</v>
      </c>
      <c r="K47" s="11"/>
      <c r="L47" s="11"/>
      <c r="M47" s="11"/>
      <c r="N47" s="11"/>
      <c r="O47" s="11"/>
      <c r="P47" s="11"/>
      <c r="Q47" s="11"/>
      <c r="R47" s="11"/>
      <c r="S47" s="11"/>
      <c r="T47" s="11"/>
      <c r="U47" s="11"/>
      <c r="V47" s="11"/>
      <c r="W47" s="11"/>
      <c r="X47" s="11"/>
      <c r="Y47" s="11"/>
      <c r="Z47" s="11"/>
      <c r="AA47" s="11"/>
      <c r="AB47" s="11"/>
      <c r="AC47" s="11">
        <v>1</v>
      </c>
      <c r="AD47" s="11"/>
      <c r="AE47" s="11"/>
      <c r="AF47" s="11"/>
      <c r="AG47" s="11"/>
      <c r="AH47" s="11"/>
      <c r="AI47" s="11"/>
      <c r="AJ47" s="11"/>
      <c r="AK47" s="11"/>
      <c r="AL47" s="11"/>
      <c r="AM47" s="11"/>
      <c r="AN47" s="11">
        <v>1</v>
      </c>
      <c r="AO47" s="11"/>
      <c r="AP47" s="11">
        <v>1</v>
      </c>
      <c r="AQ47" s="11">
        <v>1</v>
      </c>
      <c r="AR47" s="11">
        <v>46</v>
      </c>
      <c r="AS47" s="11"/>
      <c r="AT47" s="11">
        <v>1</v>
      </c>
      <c r="AU47" s="20">
        <v>100</v>
      </c>
      <c r="AV47" s="20">
        <v>100</v>
      </c>
      <c r="AW47" s="23" t="s">
        <v>244</v>
      </c>
      <c r="AX47" s="25">
        <v>594.528</v>
      </c>
      <c r="AY47" s="26"/>
      <c r="AZ47" s="26"/>
      <c r="BA47" s="27" t="s">
        <v>221</v>
      </c>
      <c r="BB47" s="28" t="s">
        <v>224</v>
      </c>
      <c r="BC47" s="29" t="s">
        <v>227</v>
      </c>
    </row>
    <row r="48" s="1" customFormat="true" ht="27" customHeight="true" spans="1:55">
      <c r="A48" s="11">
        <v>40</v>
      </c>
      <c r="B48" s="12" t="s">
        <v>118</v>
      </c>
      <c r="C48" s="12"/>
      <c r="D48" s="11"/>
      <c r="E48" s="11"/>
      <c r="F48" s="11"/>
      <c r="G48" s="11"/>
      <c r="H48" s="11"/>
      <c r="I48" s="11"/>
      <c r="J48" s="11"/>
      <c r="K48" s="11"/>
      <c r="L48" s="11"/>
      <c r="M48" s="11"/>
      <c r="N48" s="11"/>
      <c r="O48" s="11"/>
      <c r="P48" s="11"/>
      <c r="Q48" s="11"/>
      <c r="R48" s="11"/>
      <c r="S48" s="11"/>
      <c r="T48" s="11"/>
      <c r="U48" s="11">
        <v>1</v>
      </c>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20">
        <v>100</v>
      </c>
      <c r="AV48" s="20">
        <v>100</v>
      </c>
      <c r="AW48" s="23" t="s">
        <v>244</v>
      </c>
      <c r="AX48" s="25">
        <v>45</v>
      </c>
      <c r="AY48" s="26"/>
      <c r="AZ48" s="26"/>
      <c r="BA48" s="27" t="s">
        <v>221</v>
      </c>
      <c r="BB48" s="28" t="s">
        <v>224</v>
      </c>
      <c r="BC48" s="29" t="s">
        <v>227</v>
      </c>
    </row>
    <row r="49" s="1" customFormat="true" ht="27" customHeight="true" spans="1:55">
      <c r="A49" s="11">
        <v>41</v>
      </c>
      <c r="B49" s="16" t="s">
        <v>115</v>
      </c>
      <c r="C49" s="12"/>
      <c r="D49" s="11"/>
      <c r="E49" s="11">
        <v>1</v>
      </c>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20">
        <v>100</v>
      </c>
      <c r="AV49" s="20">
        <v>100</v>
      </c>
      <c r="AW49" s="23" t="s">
        <v>244</v>
      </c>
      <c r="AX49" s="25">
        <v>50</v>
      </c>
      <c r="AY49" s="26"/>
      <c r="AZ49" s="26"/>
      <c r="BA49" s="27" t="s">
        <v>221</v>
      </c>
      <c r="BB49" s="28" t="s">
        <v>224</v>
      </c>
      <c r="BC49" s="29" t="s">
        <v>227</v>
      </c>
    </row>
    <row r="50" s="1" customFormat="true" ht="27" customHeight="true" spans="1:55">
      <c r="A50" s="11">
        <v>42</v>
      </c>
      <c r="B50" s="12" t="s">
        <v>116</v>
      </c>
      <c r="C50" s="12"/>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v>5690</v>
      </c>
      <c r="AE50" s="11"/>
      <c r="AF50" s="11"/>
      <c r="AG50" s="11"/>
      <c r="AH50" s="11"/>
      <c r="AI50" s="11"/>
      <c r="AJ50" s="11"/>
      <c r="AK50" s="11"/>
      <c r="AL50" s="11"/>
      <c r="AM50" s="11"/>
      <c r="AN50" s="11"/>
      <c r="AO50" s="11"/>
      <c r="AP50" s="11"/>
      <c r="AQ50" s="11"/>
      <c r="AR50" s="11"/>
      <c r="AS50" s="11"/>
      <c r="AT50" s="11"/>
      <c r="AU50" s="20">
        <v>100</v>
      </c>
      <c r="AV50" s="20">
        <v>100</v>
      </c>
      <c r="AW50" s="23" t="s">
        <v>244</v>
      </c>
      <c r="AX50" s="25">
        <v>800</v>
      </c>
      <c r="AY50" s="26"/>
      <c r="AZ50" s="26"/>
      <c r="BA50" s="27" t="s">
        <v>221</v>
      </c>
      <c r="BB50" s="28" t="s">
        <v>224</v>
      </c>
      <c r="BC50" s="29" t="s">
        <v>227</v>
      </c>
    </row>
    <row r="51" s="1" customFormat="true" ht="27" customHeight="true" spans="1:55">
      <c r="A51" s="11">
        <v>43</v>
      </c>
      <c r="B51" s="12" t="s">
        <v>114</v>
      </c>
      <c r="C51" s="12"/>
      <c r="D51" s="11"/>
      <c r="E51" s="11"/>
      <c r="F51" s="11"/>
      <c r="G51" s="11"/>
      <c r="H51" s="11"/>
      <c r="I51" s="11"/>
      <c r="J51" s="11"/>
      <c r="K51" s="11"/>
      <c r="L51" s="11"/>
      <c r="M51" s="11"/>
      <c r="N51" s="11"/>
      <c r="O51" s="11"/>
      <c r="P51" s="11"/>
      <c r="Q51" s="11"/>
      <c r="R51" s="11"/>
      <c r="S51" s="11"/>
      <c r="T51" s="11"/>
      <c r="U51" s="11"/>
      <c r="V51" s="11">
        <v>1</v>
      </c>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20">
        <v>100</v>
      </c>
      <c r="AV51" s="20">
        <v>100</v>
      </c>
      <c r="AW51" s="23" t="s">
        <v>244</v>
      </c>
      <c r="AX51" s="25">
        <v>20</v>
      </c>
      <c r="AY51" s="26"/>
      <c r="AZ51" s="26"/>
      <c r="BA51" s="27" t="s">
        <v>221</v>
      </c>
      <c r="BB51" s="28" t="s">
        <v>224</v>
      </c>
      <c r="BC51" s="29" t="s">
        <v>227</v>
      </c>
    </row>
    <row r="52" s="1" customFormat="true" ht="27" customHeight="true" spans="1:55">
      <c r="A52" s="11">
        <v>44</v>
      </c>
      <c r="B52" s="12" t="s">
        <v>120</v>
      </c>
      <c r="C52" s="12">
        <v>1</v>
      </c>
      <c r="D52" s="11">
        <v>3</v>
      </c>
      <c r="E52" s="11"/>
      <c r="F52" s="11"/>
      <c r="G52" s="11"/>
      <c r="H52" s="11"/>
      <c r="I52" s="11"/>
      <c r="J52" s="11">
        <v>1</v>
      </c>
      <c r="K52" s="11">
        <v>1</v>
      </c>
      <c r="L52" s="11">
        <v>1</v>
      </c>
      <c r="M52" s="11"/>
      <c r="N52" s="11"/>
      <c r="O52" s="11"/>
      <c r="P52" s="11"/>
      <c r="Q52" s="11"/>
      <c r="R52" s="11"/>
      <c r="S52" s="11"/>
      <c r="T52" s="11"/>
      <c r="U52" s="11"/>
      <c r="V52" s="11"/>
      <c r="W52" s="11"/>
      <c r="X52" s="11"/>
      <c r="Y52" s="11"/>
      <c r="Z52" s="11"/>
      <c r="AA52" s="11"/>
      <c r="AB52" s="11"/>
      <c r="AC52" s="11">
        <v>1</v>
      </c>
      <c r="AD52" s="11"/>
      <c r="AE52" s="11"/>
      <c r="AF52" s="11"/>
      <c r="AG52" s="11"/>
      <c r="AH52" s="11"/>
      <c r="AI52" s="11"/>
      <c r="AJ52" s="11"/>
      <c r="AK52" s="11"/>
      <c r="AL52" s="11"/>
      <c r="AM52" s="11"/>
      <c r="AN52" s="11">
        <v>1</v>
      </c>
      <c r="AO52" s="11"/>
      <c r="AP52" s="11">
        <v>1</v>
      </c>
      <c r="AQ52" s="11">
        <v>1</v>
      </c>
      <c r="AR52" s="11">
        <v>72</v>
      </c>
      <c r="AS52" s="11"/>
      <c r="AT52" s="11"/>
      <c r="AU52" s="20">
        <v>100</v>
      </c>
      <c r="AV52" s="20">
        <v>100</v>
      </c>
      <c r="AW52" s="23" t="s">
        <v>244</v>
      </c>
      <c r="AX52" s="25">
        <v>527.528</v>
      </c>
      <c r="AY52" s="26"/>
      <c r="AZ52" s="26"/>
      <c r="BA52" s="27" t="s">
        <v>221</v>
      </c>
      <c r="BB52" s="28" t="s">
        <v>224</v>
      </c>
      <c r="BC52" s="29" t="s">
        <v>227</v>
      </c>
    </row>
    <row r="53" s="1" customFormat="true" ht="27" customHeight="true" spans="1:55">
      <c r="A53" s="11">
        <v>45</v>
      </c>
      <c r="B53" s="16" t="s">
        <v>122</v>
      </c>
      <c r="C53" s="12"/>
      <c r="D53" s="11"/>
      <c r="E53" s="11"/>
      <c r="F53" s="11"/>
      <c r="G53" s="11"/>
      <c r="H53" s="11"/>
      <c r="I53" s="11"/>
      <c r="J53" s="11"/>
      <c r="K53" s="11"/>
      <c r="L53" s="11"/>
      <c r="M53" s="11"/>
      <c r="N53" s="11"/>
      <c r="O53" s="11"/>
      <c r="P53" s="11"/>
      <c r="Q53" s="11"/>
      <c r="R53" s="11"/>
      <c r="S53" s="11"/>
      <c r="T53" s="11"/>
      <c r="U53" s="11">
        <v>1</v>
      </c>
      <c r="V53" s="11">
        <v>1</v>
      </c>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20">
        <v>100</v>
      </c>
      <c r="AV53" s="20">
        <v>100</v>
      </c>
      <c r="AW53" s="23" t="s">
        <v>244</v>
      </c>
      <c r="AX53" s="25">
        <v>65</v>
      </c>
      <c r="AY53" s="26"/>
      <c r="AZ53" s="26"/>
      <c r="BA53" s="27" t="s">
        <v>221</v>
      </c>
      <c r="BB53" s="28" t="s">
        <v>224</v>
      </c>
      <c r="BC53" s="29" t="s">
        <v>227</v>
      </c>
    </row>
    <row r="54" s="1" customFormat="true" ht="27" customHeight="true" spans="1:55">
      <c r="A54" s="11">
        <v>46</v>
      </c>
      <c r="B54" s="12" t="s">
        <v>121</v>
      </c>
      <c r="C54" s="12"/>
      <c r="D54" s="11"/>
      <c r="E54" s="11">
        <v>1</v>
      </c>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20">
        <v>100</v>
      </c>
      <c r="AV54" s="20">
        <v>100</v>
      </c>
      <c r="AW54" s="23" t="s">
        <v>244</v>
      </c>
      <c r="AX54" s="25">
        <v>100</v>
      </c>
      <c r="AY54" s="26"/>
      <c r="AZ54" s="26"/>
      <c r="BA54" s="27" t="s">
        <v>221</v>
      </c>
      <c r="BB54" s="28" t="s">
        <v>224</v>
      </c>
      <c r="BC54" s="29" t="s">
        <v>227</v>
      </c>
    </row>
    <row r="55" s="1" customFormat="true" ht="27" customHeight="true" spans="1:55">
      <c r="A55" s="11">
        <v>47</v>
      </c>
      <c r="B55" s="12" t="s">
        <v>123</v>
      </c>
      <c r="C55" s="12"/>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v>1</v>
      </c>
      <c r="AI55" s="11"/>
      <c r="AJ55" s="11"/>
      <c r="AK55" s="11"/>
      <c r="AL55" s="11"/>
      <c r="AM55" s="11"/>
      <c r="AN55" s="11"/>
      <c r="AO55" s="11"/>
      <c r="AP55" s="11"/>
      <c r="AQ55" s="11"/>
      <c r="AR55" s="11"/>
      <c r="AS55" s="11"/>
      <c r="AT55" s="11"/>
      <c r="AU55" s="20">
        <v>100</v>
      </c>
      <c r="AV55" s="20">
        <v>100</v>
      </c>
      <c r="AW55" s="23" t="s">
        <v>244</v>
      </c>
      <c r="AX55" s="25">
        <v>100</v>
      </c>
      <c r="AY55" s="26"/>
      <c r="AZ55" s="26"/>
      <c r="BA55" s="27" t="s">
        <v>221</v>
      </c>
      <c r="BB55" s="28" t="s">
        <v>224</v>
      </c>
      <c r="BC55" s="29" t="s">
        <v>227</v>
      </c>
    </row>
    <row r="56" s="1" customFormat="true" ht="27" customHeight="true" spans="1:55">
      <c r="A56" s="11">
        <v>48</v>
      </c>
      <c r="B56" s="12" t="s">
        <v>126</v>
      </c>
      <c r="C56" s="12"/>
      <c r="D56" s="11"/>
      <c r="E56" s="11"/>
      <c r="F56" s="11"/>
      <c r="G56" s="11"/>
      <c r="H56" s="11"/>
      <c r="I56" s="11"/>
      <c r="J56" s="11">
        <v>1</v>
      </c>
      <c r="K56" s="11">
        <v>1</v>
      </c>
      <c r="L56" s="11"/>
      <c r="M56" s="11"/>
      <c r="N56" s="11"/>
      <c r="O56" s="11"/>
      <c r="P56" s="11"/>
      <c r="Q56" s="11"/>
      <c r="R56" s="11"/>
      <c r="S56" s="11"/>
      <c r="T56" s="11"/>
      <c r="U56" s="11"/>
      <c r="V56" s="11"/>
      <c r="W56" s="11"/>
      <c r="X56" s="11"/>
      <c r="Y56" s="11"/>
      <c r="Z56" s="11"/>
      <c r="AA56" s="11"/>
      <c r="AB56" s="11"/>
      <c r="AC56" s="11">
        <v>1</v>
      </c>
      <c r="AD56" s="11"/>
      <c r="AE56" s="11"/>
      <c r="AF56" s="11"/>
      <c r="AG56" s="11"/>
      <c r="AH56" s="11"/>
      <c r="AI56" s="11"/>
      <c r="AJ56" s="11"/>
      <c r="AK56" s="11"/>
      <c r="AL56" s="11"/>
      <c r="AM56" s="11"/>
      <c r="AN56" s="11">
        <v>1</v>
      </c>
      <c r="AO56" s="11"/>
      <c r="AP56" s="11">
        <v>1</v>
      </c>
      <c r="AQ56" s="11">
        <v>1</v>
      </c>
      <c r="AR56" s="11">
        <v>150</v>
      </c>
      <c r="AS56" s="11"/>
      <c r="AT56" s="11">
        <v>1</v>
      </c>
      <c r="AU56" s="20">
        <v>100</v>
      </c>
      <c r="AV56" s="20">
        <v>100</v>
      </c>
      <c r="AW56" s="23" t="s">
        <v>244</v>
      </c>
      <c r="AX56" s="25">
        <v>831.04</v>
      </c>
      <c r="AY56" s="26"/>
      <c r="AZ56" s="26"/>
      <c r="BA56" s="27" t="s">
        <v>221</v>
      </c>
      <c r="BB56" s="28" t="s">
        <v>224</v>
      </c>
      <c r="BC56" s="29" t="s">
        <v>227</v>
      </c>
    </row>
    <row r="57" s="1" customFormat="true" ht="27" customHeight="true" spans="1:55">
      <c r="A57" s="11">
        <v>49</v>
      </c>
      <c r="B57" s="12" t="s">
        <v>127</v>
      </c>
      <c r="C57" s="12"/>
      <c r="D57" s="11"/>
      <c r="E57" s="11"/>
      <c r="F57" s="11"/>
      <c r="G57" s="11"/>
      <c r="H57" s="11"/>
      <c r="I57" s="11"/>
      <c r="J57" s="11"/>
      <c r="K57" s="11"/>
      <c r="L57" s="11"/>
      <c r="M57" s="11"/>
      <c r="N57" s="11"/>
      <c r="O57" s="11"/>
      <c r="P57" s="11"/>
      <c r="Q57" s="11"/>
      <c r="R57" s="11"/>
      <c r="S57" s="11"/>
      <c r="T57" s="11"/>
      <c r="U57" s="11"/>
      <c r="V57" s="11">
        <v>1</v>
      </c>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20">
        <v>100</v>
      </c>
      <c r="AV57" s="20">
        <v>100</v>
      </c>
      <c r="AW57" s="23" t="s">
        <v>244</v>
      </c>
      <c r="AX57" s="25">
        <v>20</v>
      </c>
      <c r="AY57" s="26"/>
      <c r="AZ57" s="26"/>
      <c r="BA57" s="27" t="s">
        <v>221</v>
      </c>
      <c r="BB57" s="28" t="s">
        <v>224</v>
      </c>
      <c r="BC57" s="29" t="s">
        <v>227</v>
      </c>
    </row>
    <row r="58" s="1" customFormat="true" ht="27" customHeight="true" spans="1:55">
      <c r="A58" s="11">
        <v>50</v>
      </c>
      <c r="B58" s="12" t="s">
        <v>128</v>
      </c>
      <c r="C58" s="12"/>
      <c r="D58" s="11"/>
      <c r="E58" s="11"/>
      <c r="F58" s="11"/>
      <c r="G58" s="11"/>
      <c r="H58" s="11"/>
      <c r="I58" s="11"/>
      <c r="J58" s="11"/>
      <c r="K58" s="11"/>
      <c r="L58" s="11"/>
      <c r="M58" s="11"/>
      <c r="N58" s="11"/>
      <c r="O58" s="11"/>
      <c r="P58" s="11"/>
      <c r="Q58" s="11"/>
      <c r="R58" s="11"/>
      <c r="S58" s="11"/>
      <c r="T58" s="11"/>
      <c r="U58" s="11">
        <v>1</v>
      </c>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20">
        <v>100</v>
      </c>
      <c r="AV58" s="20">
        <v>100</v>
      </c>
      <c r="AW58" s="23" t="s">
        <v>244</v>
      </c>
      <c r="AX58" s="25">
        <v>45</v>
      </c>
      <c r="AY58" s="26"/>
      <c r="AZ58" s="26"/>
      <c r="BA58" s="27" t="s">
        <v>221</v>
      </c>
      <c r="BB58" s="28" t="s">
        <v>224</v>
      </c>
      <c r="BC58" s="29" t="s">
        <v>227</v>
      </c>
    </row>
    <row r="59" s="1" customFormat="true" ht="14.25" spans="1:46">
      <c r="A59" s="5"/>
      <c r="B59" s="6"/>
      <c r="C59" s="6"/>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7"/>
      <c r="AO59" s="7"/>
      <c r="AP59" s="7"/>
      <c r="AQ59" s="7"/>
      <c r="AR59" s="7"/>
      <c r="AS59" s="7"/>
      <c r="AT59" s="7"/>
    </row>
    <row r="60" s="1" customFormat="true" ht="14.25" spans="1:46">
      <c r="A60" s="5"/>
      <c r="B60" s="6"/>
      <c r="C60" s="6"/>
      <c r="D60" s="6"/>
      <c r="E60" s="6"/>
      <c r="F60" s="6"/>
      <c r="G60" s="6"/>
      <c r="H60" s="6"/>
      <c r="I60" s="6"/>
      <c r="J60" s="6"/>
      <c r="K60" s="6"/>
      <c r="L60" s="6"/>
      <c r="M60" s="5"/>
      <c r="N60" s="5"/>
      <c r="O60" s="5"/>
      <c r="P60" s="5"/>
      <c r="Q60" s="5"/>
      <c r="R60" s="6"/>
      <c r="S60" s="6"/>
      <c r="T60" s="6"/>
      <c r="U60" s="6"/>
      <c r="V60" s="6"/>
      <c r="W60" s="6"/>
      <c r="X60" s="6"/>
      <c r="Y60" s="6"/>
      <c r="Z60" s="6"/>
      <c r="AA60" s="6"/>
      <c r="AB60" s="6"/>
      <c r="AC60" s="6"/>
      <c r="AD60" s="6"/>
      <c r="AE60" s="6"/>
      <c r="AF60" s="6"/>
      <c r="AG60" s="6"/>
      <c r="AH60" s="6"/>
      <c r="AI60" s="6"/>
      <c r="AJ60" s="6"/>
      <c r="AK60" s="6"/>
      <c r="AL60" s="6"/>
      <c r="AM60" s="6"/>
      <c r="AN60" s="17"/>
      <c r="AO60" s="17"/>
      <c r="AP60" s="17"/>
      <c r="AQ60" s="17"/>
      <c r="AR60" s="17"/>
      <c r="AS60" s="17"/>
      <c r="AT60" s="17"/>
    </row>
    <row r="61" s="1" customFormat="true" ht="14.25" spans="1:46">
      <c r="A61" s="5"/>
      <c r="B61" s="6"/>
      <c r="C61" s="6"/>
      <c r="D61" s="6"/>
      <c r="E61" s="6"/>
      <c r="F61" s="6"/>
      <c r="G61" s="6"/>
      <c r="H61" s="6"/>
      <c r="I61" s="6"/>
      <c r="J61" s="6"/>
      <c r="K61" s="6"/>
      <c r="L61" s="6"/>
      <c r="M61" s="5"/>
      <c r="N61" s="5"/>
      <c r="O61" s="5"/>
      <c r="P61" s="5"/>
      <c r="Q61" s="5"/>
      <c r="R61" s="6"/>
      <c r="S61" s="6"/>
      <c r="T61" s="6"/>
      <c r="U61" s="6"/>
      <c r="V61" s="6"/>
      <c r="W61" s="6"/>
      <c r="X61" s="6"/>
      <c r="Y61" s="6"/>
      <c r="Z61" s="6"/>
      <c r="AA61" s="6"/>
      <c r="AB61" s="6"/>
      <c r="AC61" s="6"/>
      <c r="AD61" s="6"/>
      <c r="AE61" s="6"/>
      <c r="AF61" s="6"/>
      <c r="AG61" s="6"/>
      <c r="AH61" s="6"/>
      <c r="AI61" s="6"/>
      <c r="AJ61" s="6"/>
      <c r="AK61" s="6"/>
      <c r="AL61" s="6"/>
      <c r="AM61" s="6"/>
      <c r="AN61" s="17"/>
      <c r="AO61" s="17"/>
      <c r="AP61" s="17"/>
      <c r="AQ61" s="17"/>
      <c r="AR61" s="17"/>
      <c r="AS61" s="17"/>
      <c r="AT61" s="17"/>
    </row>
  </sheetData>
  <autoFilter ref="A8:IT58">
    <extLst/>
  </autoFilter>
  <mergeCells count="69">
    <mergeCell ref="A2:BC2"/>
    <mergeCell ref="C4:AX4"/>
    <mergeCell ref="AY4:BB4"/>
    <mergeCell ref="C5:AT5"/>
    <mergeCell ref="AV5:AW5"/>
    <mergeCell ref="AY5:BA5"/>
    <mergeCell ref="G59:H59"/>
    <mergeCell ref="J59:K59"/>
    <mergeCell ref="T59:U59"/>
    <mergeCell ref="W59:X59"/>
    <mergeCell ref="Z59:AA59"/>
    <mergeCell ref="AC59:AD59"/>
    <mergeCell ref="AF59:AG59"/>
    <mergeCell ref="AI59:AJ59"/>
    <mergeCell ref="A4:A7"/>
    <mergeCell ref="B4: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C6:BC7"/>
  </mergeCells>
  <printOptions horizontalCentered="true"/>
  <pageMargins left="0.236111111111111" right="0.236111111111111" top="0.590277777777778" bottom="0.393055555555556" header="0.511805555555556" footer="0.236111111111111"/>
  <pageSetup paperSize="8" scale="63" firstPageNumber="13" fitToHeight="0" orientation="landscape" useFirstPageNumber="true" horizontalDpi="600"/>
  <headerFooter alignWithMargins="0" scaleWithDoc="0" differentOddEven="1">
    <oddFooter>&amp;R&amp;16—&amp;P—</oddFooter>
    <evenFooter>&amp;L&amp;16—&amp;P—</even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莫卓禛</cp:lastModifiedBy>
  <dcterms:created xsi:type="dcterms:W3CDTF">2018-05-27T03:28:00Z</dcterms:created>
  <dcterms:modified xsi:type="dcterms:W3CDTF">2023-12-28T10:16:06Z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ies>
</file>